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附表1" sheetId="2" r:id="rId1"/>
  </sheets>
  <calcPr calcId="144525"/>
</workbook>
</file>

<file path=xl/sharedStrings.xml><?xml version="1.0" encoding="utf-8"?>
<sst xmlns="http://schemas.openxmlformats.org/spreadsheetml/2006/main" count="72" uniqueCount="66">
  <si>
    <r>
      <rPr>
        <sz val="16"/>
        <color theme="1"/>
        <rFont val="宋体"/>
        <charset val="134"/>
      </rPr>
      <t xml:space="preserve">    附件：</t>
    </r>
    <r>
      <rPr>
        <b/>
        <sz val="18"/>
        <color theme="1"/>
        <rFont val="Times New Roman"/>
        <charset val="134"/>
      </rPr>
      <t xml:space="preserve">                       2023</t>
    </r>
    <r>
      <rPr>
        <b/>
        <sz val="18"/>
        <color theme="1"/>
        <rFont val="黑体"/>
        <charset val="134"/>
      </rPr>
      <t>年各镇粮食、蔬菜生产年度目标任务清单</t>
    </r>
  </si>
  <si>
    <t>序号</t>
  </si>
  <si>
    <t>镇 名</t>
  </si>
  <si>
    <t>粮食安全目标任务 （亩、吨）</t>
  </si>
  <si>
    <t>菜篮子目标任务（亩次、吨、亩、个）</t>
  </si>
  <si>
    <t>粮食面积</t>
  </si>
  <si>
    <t>其 中：</t>
  </si>
  <si>
    <t>粮食产量</t>
  </si>
  <si>
    <t xml:space="preserve"> 蔬菜    播种面积</t>
  </si>
  <si>
    <t>蔬菜     总产量</t>
  </si>
  <si>
    <t xml:space="preserve"> 常年菜田面积</t>
  </si>
  <si>
    <t>绿叶菜核心基地面积</t>
  </si>
  <si>
    <t>水产养殖场面积/场数</t>
  </si>
  <si>
    <t>未完成尾水治理面积/场数</t>
  </si>
  <si>
    <t>尾水治理目标任务</t>
  </si>
  <si>
    <t>水 稻</t>
  </si>
  <si>
    <t>麦 子</t>
  </si>
  <si>
    <t>曹路镇</t>
  </si>
  <si>
    <t>24.9/1</t>
  </si>
  <si>
    <t>计划立项面积不低于剩余面积的50%</t>
  </si>
  <si>
    <t>川沙新镇</t>
  </si>
  <si>
    <t>858.1/15</t>
  </si>
  <si>
    <t>601.5/12</t>
  </si>
  <si>
    <t>大团镇</t>
  </si>
  <si>
    <t>561.4/7</t>
  </si>
  <si>
    <t>131.7/2</t>
  </si>
  <si>
    <t>航头镇</t>
  </si>
  <si>
    <t>349/9</t>
  </si>
  <si>
    <t>合庆镇</t>
  </si>
  <si>
    <t>470/11</t>
  </si>
  <si>
    <t>116.5/8</t>
  </si>
  <si>
    <t>惠南镇</t>
  </si>
  <si>
    <t>490/6</t>
  </si>
  <si>
    <t>23.5/2</t>
  </si>
  <si>
    <t>康桥镇</t>
  </si>
  <si>
    <t>老港镇</t>
  </si>
  <si>
    <t>2246/9</t>
  </si>
  <si>
    <t>542/8</t>
  </si>
  <si>
    <t>南汇新城镇</t>
  </si>
  <si>
    <t>981.8/2</t>
  </si>
  <si>
    <t>510/1</t>
  </si>
  <si>
    <t>泥城镇</t>
  </si>
  <si>
    <t>45/1</t>
  </si>
  <si>
    <t>书院镇</t>
  </si>
  <si>
    <t>990/9</t>
  </si>
  <si>
    <t>683/6</t>
  </si>
  <si>
    <t>万祥镇</t>
  </si>
  <si>
    <t>152.8/3</t>
  </si>
  <si>
    <t>84.5/2</t>
  </si>
  <si>
    <t>新场镇</t>
  </si>
  <si>
    <t>1346/16</t>
  </si>
  <si>
    <t>570/9</t>
  </si>
  <si>
    <t>宣桥镇</t>
  </si>
  <si>
    <t>300/1</t>
  </si>
  <si>
    <t>张江镇</t>
  </si>
  <si>
    <t>145/2</t>
  </si>
  <si>
    <t>周浦镇</t>
  </si>
  <si>
    <t>116/3</t>
  </si>
  <si>
    <t>祝桥镇</t>
  </si>
  <si>
    <t>1162/11</t>
  </si>
  <si>
    <t>372/7</t>
  </si>
  <si>
    <t>合 计</t>
  </si>
  <si>
    <t>10238/106</t>
  </si>
  <si>
    <t>4469.6/72</t>
  </si>
  <si>
    <t>备注：北蔡、三林、唐镇、高东、高桥、高行、金桥粮食、蔬菜不列入考核，但生产信息仍须上报，农产品安全监管仍须抓好，相关补贴按政策要求；蔬菜总产量含食用菌，水产养殖场为持证场。</t>
  </si>
  <si>
    <t xml:space="preserve">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</si>
</sst>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8"/>
      <color theme="1"/>
      <name val="Times New Roman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D32" sqref="D32"/>
    </sheetView>
  </sheetViews>
  <sheetFormatPr defaultColWidth="9" defaultRowHeight="13.5"/>
  <cols>
    <col min="1" max="1" width="5.125" style="2" customWidth="1"/>
    <col min="2" max="2" width="11.625" style="2" customWidth="1"/>
    <col min="3" max="9" width="10.625" style="2" customWidth="1"/>
    <col min="10" max="10" width="11.625" style="2" customWidth="1"/>
    <col min="11" max="11" width="13.625" style="2" customWidth="1"/>
    <col min="12" max="12" width="14.625" style="2" customWidth="1"/>
    <col min="13" max="13" width="10.625" style="2" customWidth="1"/>
    <col min="14" max="14" width="12.625" style="2"/>
    <col min="15" max="16384" width="9" style="2"/>
  </cols>
  <sheetData>
    <row r="1" ht="30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8" customHeight="1" spans="1:13">
      <c r="A2" s="5" t="s">
        <v>1</v>
      </c>
      <c r="B2" s="5" t="s">
        <v>2</v>
      </c>
      <c r="C2" s="6" t="s">
        <v>3</v>
      </c>
      <c r="D2" s="6"/>
      <c r="E2" s="6"/>
      <c r="F2" s="6"/>
      <c r="G2" s="7" t="s">
        <v>4</v>
      </c>
      <c r="H2" s="8"/>
      <c r="I2" s="8"/>
      <c r="J2" s="8"/>
      <c r="K2" s="8"/>
      <c r="L2" s="8"/>
      <c r="M2" s="18"/>
    </row>
    <row r="3" ht="18" customHeight="1" spans="1:13">
      <c r="A3" s="9"/>
      <c r="B3" s="9"/>
      <c r="C3" s="6" t="s">
        <v>5</v>
      </c>
      <c r="D3" s="6" t="s">
        <v>6</v>
      </c>
      <c r="E3" s="6"/>
      <c r="F3" s="6" t="s">
        <v>7</v>
      </c>
      <c r="G3" s="6" t="s">
        <v>8</v>
      </c>
      <c r="H3" s="5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18" customHeight="1" spans="1:13">
      <c r="A4" s="10"/>
      <c r="B4" s="10"/>
      <c r="C4" s="6"/>
      <c r="D4" s="6" t="s">
        <v>15</v>
      </c>
      <c r="E4" s="6" t="s">
        <v>16</v>
      </c>
      <c r="F4" s="6"/>
      <c r="G4" s="6"/>
      <c r="H4" s="10"/>
      <c r="I4" s="6"/>
      <c r="J4" s="6"/>
      <c r="K4" s="6"/>
      <c r="L4" s="6"/>
      <c r="M4" s="6"/>
    </row>
    <row r="5" ht="18" customHeight="1" spans="1:13">
      <c r="A5" s="11">
        <v>1</v>
      </c>
      <c r="B5" s="12" t="s">
        <v>17</v>
      </c>
      <c r="C5" s="13">
        <f>D5+E5</f>
        <v>856.7</v>
      </c>
      <c r="D5" s="14">
        <v>780</v>
      </c>
      <c r="E5" s="13">
        <v>76.7</v>
      </c>
      <c r="F5" s="14">
        <f t="shared" ref="F5:F21" si="0">(D5*520+E5*320)/1000</f>
        <v>430.144</v>
      </c>
      <c r="G5" s="13">
        <f>I5*3.85</f>
        <v>12512.5</v>
      </c>
      <c r="H5" s="13">
        <f>G5*1.88</f>
        <v>23523.5</v>
      </c>
      <c r="I5" s="13">
        <v>3250</v>
      </c>
      <c r="J5" s="13">
        <v>400</v>
      </c>
      <c r="K5" s="13" t="s">
        <v>18</v>
      </c>
      <c r="L5" s="13" t="s">
        <v>18</v>
      </c>
      <c r="M5" s="19" t="s">
        <v>19</v>
      </c>
    </row>
    <row r="6" ht="18" customHeight="1" spans="1:13">
      <c r="A6" s="11">
        <v>2</v>
      </c>
      <c r="B6" s="12" t="s">
        <v>20</v>
      </c>
      <c r="C6" s="13">
        <f t="shared" ref="C6:C23" si="1">D6+E6</f>
        <v>12362.6</v>
      </c>
      <c r="D6" s="14">
        <v>10700</v>
      </c>
      <c r="E6" s="13">
        <v>1662.6</v>
      </c>
      <c r="F6" s="14">
        <f t="shared" si="0"/>
        <v>6096.032</v>
      </c>
      <c r="G6" s="13">
        <f t="shared" ref="G6:G22" si="2">I6*3.85</f>
        <v>8470</v>
      </c>
      <c r="H6" s="13">
        <f t="shared" ref="H6:H22" si="3">G6*1.88</f>
        <v>15923.6</v>
      </c>
      <c r="I6" s="13">
        <v>2200</v>
      </c>
      <c r="J6" s="13">
        <v>700</v>
      </c>
      <c r="K6" s="13" t="s">
        <v>21</v>
      </c>
      <c r="L6" s="13" t="s">
        <v>22</v>
      </c>
      <c r="M6" s="19"/>
    </row>
    <row r="7" ht="18" customHeight="1" spans="1:13">
      <c r="A7" s="11">
        <v>3</v>
      </c>
      <c r="B7" s="12" t="s">
        <v>23</v>
      </c>
      <c r="C7" s="13">
        <f t="shared" si="1"/>
        <v>11501.2</v>
      </c>
      <c r="D7" s="14">
        <v>10500</v>
      </c>
      <c r="E7" s="13">
        <v>1001.2</v>
      </c>
      <c r="F7" s="14">
        <f t="shared" si="0"/>
        <v>5780.384</v>
      </c>
      <c r="G7" s="13">
        <f t="shared" si="2"/>
        <v>15400</v>
      </c>
      <c r="H7" s="13">
        <f t="shared" si="3"/>
        <v>28952</v>
      </c>
      <c r="I7" s="13">
        <v>4000</v>
      </c>
      <c r="J7" s="13">
        <v>790</v>
      </c>
      <c r="K7" s="13" t="s">
        <v>24</v>
      </c>
      <c r="L7" s="13" t="s">
        <v>25</v>
      </c>
      <c r="M7" s="19"/>
    </row>
    <row r="8" ht="18" customHeight="1" spans="1:13">
      <c r="A8" s="11">
        <v>4</v>
      </c>
      <c r="B8" s="12" t="s">
        <v>26</v>
      </c>
      <c r="C8" s="13">
        <f t="shared" si="1"/>
        <v>16365.1</v>
      </c>
      <c r="D8" s="14">
        <v>12000</v>
      </c>
      <c r="E8" s="13">
        <v>4365.1</v>
      </c>
      <c r="F8" s="14">
        <f t="shared" si="0"/>
        <v>7636.832</v>
      </c>
      <c r="G8" s="13">
        <f t="shared" si="2"/>
        <v>20790</v>
      </c>
      <c r="H8" s="13">
        <f t="shared" si="3"/>
        <v>39085.2</v>
      </c>
      <c r="I8" s="13">
        <v>5400</v>
      </c>
      <c r="J8" s="13">
        <v>200</v>
      </c>
      <c r="K8" s="13" t="s">
        <v>27</v>
      </c>
      <c r="L8" s="13" t="s">
        <v>27</v>
      </c>
      <c r="M8" s="19"/>
    </row>
    <row r="9" ht="18" customHeight="1" spans="1:13">
      <c r="A9" s="11">
        <v>5</v>
      </c>
      <c r="B9" s="12" t="s">
        <v>28</v>
      </c>
      <c r="C9" s="13">
        <f t="shared" si="1"/>
        <v>3100</v>
      </c>
      <c r="D9" s="14">
        <v>1700</v>
      </c>
      <c r="E9" s="13">
        <v>1400</v>
      </c>
      <c r="F9" s="14">
        <f t="shared" si="0"/>
        <v>1332</v>
      </c>
      <c r="G9" s="13">
        <f t="shared" si="2"/>
        <v>5775</v>
      </c>
      <c r="H9" s="13">
        <f t="shared" si="3"/>
        <v>10857</v>
      </c>
      <c r="I9" s="13">
        <v>1500</v>
      </c>
      <c r="J9" s="13">
        <v>400</v>
      </c>
      <c r="K9" s="13" t="s">
        <v>29</v>
      </c>
      <c r="L9" s="13" t="s">
        <v>30</v>
      </c>
      <c r="M9" s="19"/>
    </row>
    <row r="10" ht="18" customHeight="1" spans="1:13">
      <c r="A10" s="11">
        <v>6</v>
      </c>
      <c r="B10" s="12" t="s">
        <v>31</v>
      </c>
      <c r="C10" s="13">
        <f t="shared" si="1"/>
        <v>11038.8</v>
      </c>
      <c r="D10" s="14">
        <v>10200</v>
      </c>
      <c r="E10" s="13">
        <v>838.8</v>
      </c>
      <c r="F10" s="14">
        <f t="shared" si="0"/>
        <v>5572.416</v>
      </c>
      <c r="G10" s="13">
        <f t="shared" si="2"/>
        <v>7507.5</v>
      </c>
      <c r="H10" s="13">
        <f t="shared" si="3"/>
        <v>14114.1</v>
      </c>
      <c r="I10" s="13">
        <v>1950</v>
      </c>
      <c r="J10" s="13">
        <v>700</v>
      </c>
      <c r="K10" s="13" t="s">
        <v>32</v>
      </c>
      <c r="L10" s="13" t="s">
        <v>33</v>
      </c>
      <c r="M10" s="19"/>
    </row>
    <row r="11" ht="18" customHeight="1" spans="1:13">
      <c r="A11" s="11">
        <v>7</v>
      </c>
      <c r="B11" s="12" t="s">
        <v>34</v>
      </c>
      <c r="C11" s="13">
        <f>D11</f>
        <v>850</v>
      </c>
      <c r="D11" s="14">
        <v>850</v>
      </c>
      <c r="E11" s="13">
        <v>0</v>
      </c>
      <c r="F11" s="14">
        <f t="shared" si="0"/>
        <v>442</v>
      </c>
      <c r="G11" s="13">
        <f t="shared" si="2"/>
        <v>3003</v>
      </c>
      <c r="H11" s="13">
        <f t="shared" si="3"/>
        <v>5645.64</v>
      </c>
      <c r="I11" s="13">
        <v>780</v>
      </c>
      <c r="J11" s="13">
        <v>200</v>
      </c>
      <c r="K11" s="13"/>
      <c r="L11" s="13"/>
      <c r="M11" s="19"/>
    </row>
    <row r="12" ht="18" customHeight="1" spans="1:13">
      <c r="A12" s="11">
        <v>8</v>
      </c>
      <c r="B12" s="12" t="s">
        <v>35</v>
      </c>
      <c r="C12" s="13">
        <f t="shared" si="1"/>
        <v>25955.4</v>
      </c>
      <c r="D12" s="14">
        <v>18000</v>
      </c>
      <c r="E12" s="13">
        <v>7955.4</v>
      </c>
      <c r="F12" s="14">
        <f t="shared" si="0"/>
        <v>11905.728</v>
      </c>
      <c r="G12" s="13">
        <f t="shared" si="2"/>
        <v>10780</v>
      </c>
      <c r="H12" s="13">
        <f t="shared" si="3"/>
        <v>20266.4</v>
      </c>
      <c r="I12" s="13">
        <v>2800</v>
      </c>
      <c r="J12" s="13">
        <v>110</v>
      </c>
      <c r="K12" s="13" t="s">
        <v>36</v>
      </c>
      <c r="L12" s="13" t="s">
        <v>37</v>
      </c>
      <c r="M12" s="19"/>
    </row>
    <row r="13" ht="18" customHeight="1" spans="1:13">
      <c r="A13" s="11">
        <v>9</v>
      </c>
      <c r="B13" s="12" t="s">
        <v>38</v>
      </c>
      <c r="C13" s="13">
        <f t="shared" si="1"/>
        <v>29183.6</v>
      </c>
      <c r="D13" s="14">
        <v>27000</v>
      </c>
      <c r="E13" s="13">
        <v>2183.6</v>
      </c>
      <c r="F13" s="14">
        <f t="shared" si="0"/>
        <v>14738.752</v>
      </c>
      <c r="G13" s="13">
        <f t="shared" si="2"/>
        <v>3041.5</v>
      </c>
      <c r="H13" s="13">
        <f t="shared" si="3"/>
        <v>5718.02</v>
      </c>
      <c r="I13" s="13">
        <v>790</v>
      </c>
      <c r="J13" s="13"/>
      <c r="K13" s="13" t="s">
        <v>39</v>
      </c>
      <c r="L13" s="13" t="s">
        <v>40</v>
      </c>
      <c r="M13" s="19"/>
    </row>
    <row r="14" ht="18" customHeight="1" spans="1:13">
      <c r="A14" s="11">
        <v>10</v>
      </c>
      <c r="B14" s="12" t="s">
        <v>41</v>
      </c>
      <c r="C14" s="13">
        <f t="shared" si="1"/>
        <v>21183.5</v>
      </c>
      <c r="D14" s="14">
        <v>14000</v>
      </c>
      <c r="E14" s="13">
        <v>7183.5</v>
      </c>
      <c r="F14" s="14">
        <f t="shared" si="0"/>
        <v>9578.72</v>
      </c>
      <c r="G14" s="13">
        <f t="shared" si="2"/>
        <v>23100</v>
      </c>
      <c r="H14" s="13">
        <f t="shared" si="3"/>
        <v>43428</v>
      </c>
      <c r="I14" s="13">
        <v>6000</v>
      </c>
      <c r="J14" s="13">
        <v>900</v>
      </c>
      <c r="K14" s="13" t="s">
        <v>42</v>
      </c>
      <c r="L14" s="13" t="s">
        <v>42</v>
      </c>
      <c r="M14" s="19"/>
    </row>
    <row r="15" ht="18" customHeight="1" spans="1:13">
      <c r="A15" s="11">
        <v>11</v>
      </c>
      <c r="B15" s="12" t="s">
        <v>43</v>
      </c>
      <c r="C15" s="13">
        <f t="shared" si="1"/>
        <v>21128.6</v>
      </c>
      <c r="D15" s="14">
        <v>14000</v>
      </c>
      <c r="E15" s="13">
        <v>7128.6</v>
      </c>
      <c r="F15" s="14">
        <f t="shared" si="0"/>
        <v>9561.152</v>
      </c>
      <c r="G15" s="13">
        <f t="shared" si="2"/>
        <v>16747.5</v>
      </c>
      <c r="H15" s="13">
        <f t="shared" si="3"/>
        <v>31485.3</v>
      </c>
      <c r="I15" s="13">
        <v>4350</v>
      </c>
      <c r="J15" s="13">
        <v>120</v>
      </c>
      <c r="K15" s="13" t="s">
        <v>44</v>
      </c>
      <c r="L15" s="13" t="s">
        <v>45</v>
      </c>
      <c r="M15" s="19"/>
    </row>
    <row r="16" ht="18" customHeight="1" spans="1:13">
      <c r="A16" s="11">
        <v>12</v>
      </c>
      <c r="B16" s="12" t="s">
        <v>46</v>
      </c>
      <c r="C16" s="13">
        <f t="shared" si="1"/>
        <v>9552.1</v>
      </c>
      <c r="D16" s="14">
        <v>6200</v>
      </c>
      <c r="E16" s="13">
        <v>3352.1</v>
      </c>
      <c r="F16" s="14">
        <f t="shared" si="0"/>
        <v>4296.672</v>
      </c>
      <c r="G16" s="13">
        <f t="shared" si="2"/>
        <v>16940</v>
      </c>
      <c r="H16" s="13">
        <f t="shared" si="3"/>
        <v>31847.2</v>
      </c>
      <c r="I16" s="13">
        <v>4400</v>
      </c>
      <c r="J16" s="13">
        <v>370</v>
      </c>
      <c r="K16" s="13" t="s">
        <v>47</v>
      </c>
      <c r="L16" s="13" t="s">
        <v>48</v>
      </c>
      <c r="M16" s="19"/>
    </row>
    <row r="17" ht="18" customHeight="1" spans="1:13">
      <c r="A17" s="11">
        <v>13</v>
      </c>
      <c r="B17" s="12" t="s">
        <v>49</v>
      </c>
      <c r="C17" s="13">
        <f t="shared" si="1"/>
        <v>11551.3</v>
      </c>
      <c r="D17" s="14">
        <v>11500</v>
      </c>
      <c r="E17" s="13">
        <v>51.3</v>
      </c>
      <c r="F17" s="14">
        <f t="shared" si="0"/>
        <v>5996.416</v>
      </c>
      <c r="G17" s="13">
        <f t="shared" si="2"/>
        <v>21175</v>
      </c>
      <c r="H17" s="13">
        <f t="shared" si="3"/>
        <v>39809</v>
      </c>
      <c r="I17" s="13">
        <v>5500</v>
      </c>
      <c r="J17" s="13">
        <v>370</v>
      </c>
      <c r="K17" s="13" t="s">
        <v>50</v>
      </c>
      <c r="L17" s="13" t="s">
        <v>51</v>
      </c>
      <c r="M17" s="19"/>
    </row>
    <row r="18" ht="18" customHeight="1" spans="1:13">
      <c r="A18" s="11">
        <v>14</v>
      </c>
      <c r="B18" s="11" t="s">
        <v>52</v>
      </c>
      <c r="C18" s="13">
        <f>D18</f>
        <v>4600</v>
      </c>
      <c r="D18" s="14">
        <v>4600</v>
      </c>
      <c r="E18" s="13">
        <v>0</v>
      </c>
      <c r="F18" s="14">
        <f t="shared" si="0"/>
        <v>2392</v>
      </c>
      <c r="G18" s="13">
        <f t="shared" si="2"/>
        <v>18095</v>
      </c>
      <c r="H18" s="13">
        <f t="shared" si="3"/>
        <v>34018.6</v>
      </c>
      <c r="I18" s="13">
        <v>4700</v>
      </c>
      <c r="J18" s="13">
        <v>1100</v>
      </c>
      <c r="K18" s="13" t="s">
        <v>53</v>
      </c>
      <c r="L18" s="13" t="s">
        <v>53</v>
      </c>
      <c r="M18" s="19"/>
    </row>
    <row r="19" ht="18" customHeight="1" spans="1:13">
      <c r="A19" s="11">
        <v>15</v>
      </c>
      <c r="B19" s="11" t="s">
        <v>54</v>
      </c>
      <c r="C19" s="13">
        <f>D19</f>
        <v>580</v>
      </c>
      <c r="D19" s="14">
        <v>580</v>
      </c>
      <c r="E19" s="13">
        <v>0</v>
      </c>
      <c r="F19" s="14">
        <f t="shared" si="0"/>
        <v>301.6</v>
      </c>
      <c r="G19" s="13">
        <f t="shared" si="2"/>
        <v>1463</v>
      </c>
      <c r="H19" s="13">
        <f t="shared" si="3"/>
        <v>2750.44</v>
      </c>
      <c r="I19" s="13">
        <v>380</v>
      </c>
      <c r="J19" s="13">
        <v>160</v>
      </c>
      <c r="K19" s="13" t="s">
        <v>55</v>
      </c>
      <c r="L19" s="13"/>
      <c r="M19" s="19"/>
    </row>
    <row r="20" ht="18" customHeight="1" spans="1:13">
      <c r="A20" s="11">
        <v>16</v>
      </c>
      <c r="B20" s="11" t="s">
        <v>56</v>
      </c>
      <c r="C20" s="13">
        <f>D20+E20</f>
        <v>5367.9</v>
      </c>
      <c r="D20" s="14">
        <v>4500</v>
      </c>
      <c r="E20" s="13">
        <v>867.9</v>
      </c>
      <c r="F20" s="14">
        <f t="shared" si="0"/>
        <v>2617.728</v>
      </c>
      <c r="G20" s="13">
        <f t="shared" si="2"/>
        <v>3465</v>
      </c>
      <c r="H20" s="13">
        <f t="shared" si="3"/>
        <v>6514.2</v>
      </c>
      <c r="I20" s="13">
        <v>900</v>
      </c>
      <c r="J20" s="13"/>
      <c r="K20" s="13" t="s">
        <v>57</v>
      </c>
      <c r="L20" s="13" t="s">
        <v>57</v>
      </c>
      <c r="M20" s="19"/>
    </row>
    <row r="21" ht="18" customHeight="1" spans="1:13">
      <c r="A21" s="11">
        <v>17</v>
      </c>
      <c r="B21" s="11" t="s">
        <v>58</v>
      </c>
      <c r="C21" s="13">
        <f>D21+E21</f>
        <v>20044.7</v>
      </c>
      <c r="D21" s="14">
        <v>19000</v>
      </c>
      <c r="E21" s="13">
        <v>1044.7</v>
      </c>
      <c r="F21" s="14">
        <f t="shared" si="0"/>
        <v>10214.304</v>
      </c>
      <c r="G21" s="13">
        <f t="shared" si="2"/>
        <v>44660</v>
      </c>
      <c r="H21" s="13">
        <f t="shared" si="3"/>
        <v>83960.8</v>
      </c>
      <c r="I21" s="13">
        <v>11600</v>
      </c>
      <c r="J21" s="13">
        <v>1600</v>
      </c>
      <c r="K21" s="13" t="s">
        <v>59</v>
      </c>
      <c r="L21" s="13" t="s">
        <v>60</v>
      </c>
      <c r="M21" s="19"/>
    </row>
    <row r="22" ht="18" customHeight="1" spans="1:13">
      <c r="A22" s="11"/>
      <c r="B22" s="6" t="s">
        <v>61</v>
      </c>
      <c r="C22" s="15">
        <f>D22+E22</f>
        <v>205221.5</v>
      </c>
      <c r="D22" s="15">
        <f>SUM(D5:D21)</f>
        <v>166110</v>
      </c>
      <c r="E22" s="15">
        <f>SUM(E5:E21)</f>
        <v>39111.5</v>
      </c>
      <c r="F22" s="15">
        <v>98892.88</v>
      </c>
      <c r="G22" s="15">
        <f t="shared" si="2"/>
        <v>232925</v>
      </c>
      <c r="H22" s="15">
        <f t="shared" si="3"/>
        <v>437899</v>
      </c>
      <c r="I22" s="15">
        <f>SUM(I5:I21)</f>
        <v>60500</v>
      </c>
      <c r="J22" s="15">
        <f>SUM(J5:J21)</f>
        <v>8120</v>
      </c>
      <c r="K22" s="20" t="s">
        <v>62</v>
      </c>
      <c r="L22" s="20" t="s">
        <v>63</v>
      </c>
      <c r="M22" s="21"/>
    </row>
    <row r="23" ht="18" customHeight="1" spans="1:1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="1" customFormat="1" ht="35" customHeight="1" spans="1:14">
      <c r="A24" s="17" t="s">
        <v>64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2" t="s">
        <v>65</v>
      </c>
    </row>
    <row r="25" ht="18" customHeight="1" spans="11:11">
      <c r="K25" s="2" t="s">
        <v>65</v>
      </c>
    </row>
    <row r="26" ht="18" customHeight="1"/>
  </sheetData>
  <mergeCells count="17">
    <mergeCell ref="A1:M1"/>
    <mergeCell ref="C2:F2"/>
    <mergeCell ref="G2:M2"/>
    <mergeCell ref="D3:E3"/>
    <mergeCell ref="A24:M24"/>
    <mergeCell ref="A2:A4"/>
    <mergeCell ref="B2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M5:M21"/>
  </mergeCells>
  <printOptions horizontalCentered="1"/>
  <pageMargins left="0.357638888888889" right="0.357638888888889" top="0.60625" bottom="0.6062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2019-10-23T08:12:00Z</dcterms:created>
  <dcterms:modified xsi:type="dcterms:W3CDTF">2023-04-10T09:09:42Z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8F6B4605D4494244A8D417A4D88FA3B6_13</vt:lpwstr>
  </property>
</Properties>
</file>