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书院镇余姚村（精品村）" sheetId="4" r:id="rId1"/>
  </sheets>
  <definedNames>
    <definedName name="_xlnm._FilterDatabase" localSheetId="0" hidden="1">'书院镇余姚村（精品村）'!$A$1:$M$18</definedName>
    <definedName name="_xlnm.Print_Area" localSheetId="0">'书院镇余姚村（精品村）'!$A$1:$N$18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<sst xmlns="http://schemas.openxmlformats.org/spreadsheetml/2006/main" count="81" uniqueCount="67">
  <si>
    <t>2024-2025年度书院镇余姚村和美乡村建设项目一村一表（精品村）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</si>
  <si>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</si>
  <si>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</si>
  <si>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</si>
  <si>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</si>
  <si>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</si>
  <si>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</si>
  <si>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</si>
  <si>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</si>
  <si>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</si>
  <si>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</si>
  <si>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</si>
  <si>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</si>
  <si>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</si>
  <si>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</si>
  <si>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</si>
  <si>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</si>
  <si>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</si>
  <si>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</si>
  <si>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</si>
  <si>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</si>
  <si>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</si>
  <si>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</si>
  <si>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</si>
  <si>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</si>
  <si>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建安费</t>
  </si>
  <si>
    <t>乡村公共基础设施建设</t>
  </si>
  <si>
    <t xml:space="preserve">路桥设施建设                    </t>
  </si>
  <si>
    <t>道路翻建及农污管道预埋</t>
  </si>
  <si>
    <t>余姚26组路，全长约545m，宽3.5-4.5m，道路翻建以及白改黑</t>
  </si>
  <si>
    <t>2460平</t>
  </si>
  <si>
    <t>区农业农村委和美乡村项目</t>
  </si>
  <si>
    <t>余姚26组路南段70米农污管道预埋</t>
  </si>
  <si>
    <t>70米</t>
  </si>
  <si>
    <t>余姚23-24组路，长约380m，路面宽5.5m，道路翻建以及白改黑</t>
  </si>
  <si>
    <t>2090平</t>
  </si>
  <si>
    <t>余姚23-24组路，长约380m，路面宽4.0-5.5m，农污管道预埋。</t>
  </si>
  <si>
    <t>380米</t>
  </si>
  <si>
    <t>道路翻建</t>
  </si>
  <si>
    <t>余姚219-318旁路，板块修复608平，整体白改黑1215平</t>
  </si>
  <si>
    <t>1300平方</t>
  </si>
  <si>
    <t xml:space="preserve">公用设施建设                    </t>
  </si>
  <si>
    <t>路灯</t>
  </si>
  <si>
    <t>余姚村西蒋家南侧道路9套；余姚村严海祥机口往北道路8套；余姚村456号往西道路6套；余姚村26组新建路9套；余姚村528号往西道路9套；合计41套</t>
  </si>
  <si>
    <t>41套</t>
  </si>
  <si>
    <t>村庄指示牌安装项目</t>
  </si>
  <si>
    <t>村庄指示牌安装项目（26组101号桥头）</t>
  </si>
  <si>
    <t>1个</t>
  </si>
  <si>
    <t>公服中心（站点）建设</t>
  </si>
  <si>
    <t>公共服务站点提升</t>
  </si>
  <si>
    <t>日托为老服务中心功能提升：村民舞台修缮、老旧厕所功能提升为公厕</t>
  </si>
  <si>
    <t>2处</t>
  </si>
  <si>
    <t>生态环境和风貌提升</t>
  </si>
  <si>
    <t>美丽庭院及“小三园”建设</t>
  </si>
  <si>
    <t>“小三园”巩固提升</t>
  </si>
  <si>
    <t>村全域660户农户宅前屋后自留地“小三园”进行巩固提升。包括小三元范围内围栏建设、小三园的整理、垃圾清理等，原美丽庭院区域矮墙破损部分进行修复。</t>
  </si>
  <si>
    <t>660户</t>
  </si>
  <si>
    <t>农宅风貌提升</t>
  </si>
  <si>
    <t>对村域老旧建筑外墙美化提升、沿街围墙破损修复刷新，明细见附件</t>
  </si>
  <si>
    <t>138户</t>
  </si>
  <si>
    <t>现代农业产业建设</t>
  </si>
  <si>
    <t>设施农业建设</t>
  </si>
  <si>
    <t>排灌设施改造</t>
  </si>
  <si>
    <t>余姚村排灌设施改造，余环河路南侧大面积林带及农田，新建DN355管道271米</t>
  </si>
  <si>
    <t>271米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</si>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</sst>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176" fontId="4" fillId="0" borderId="5" xfId="49" applyNumberFormat="1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176" fontId="4" fillId="0" borderId="2" xfId="49" applyNumberFormat="1" applyFont="1" applyFill="1" applyBorder="1" applyAlignment="1" applyProtection="1">
      <alignment horizontal="center" vertical="center"/>
      <protection locked="0"/>
    </xf>
    <xf numFmtId="176" fontId="4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>
      <alignment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tabSelected="1" zoomScale="80" zoomScaleNormal="80" workbookViewId="0">
      <pane xSplit="1" ySplit="6" topLeftCell="B7" activePane="bottomRight" state="frozen"/>
      <selection/>
      <selection pane="topRight"/>
      <selection pane="bottomLeft"/>
      <selection pane="bottomRight" activeCell="E9" sqref="E9"/>
    </sheetView>
  </sheetViews>
  <sheetFormatPr defaultColWidth="8.62962962962963" defaultRowHeight="14.4"/>
  <cols>
    <col min="1" max="1" width="5.75" style="3" customWidth="1"/>
    <col min="2" max="2" width="12.5" style="3" customWidth="1"/>
    <col min="3" max="3" width="5.37962962962963" style="3" customWidth="1"/>
    <col min="4" max="4" width="14" style="3" customWidth="1"/>
    <col min="5" max="5" width="27.8796296296296" style="3" customWidth="1"/>
    <col min="6" max="6" width="7.62962962962963" style="3" customWidth="1"/>
    <col min="7" max="7" width="6.5" style="3" customWidth="1"/>
    <col min="8" max="8" width="6.62962962962963" style="3" customWidth="1"/>
    <col min="9" max="9" width="7" style="3" customWidth="1"/>
    <col min="10" max="10" width="11.5277777777778" style="3" customWidth="1"/>
    <col min="11" max="11" width="6" style="3" customWidth="1"/>
    <col min="12" max="12" width="8.62962962962963" style="3" customWidth="1"/>
    <col min="13" max="13" width="8.87962962962963" style="3" customWidth="1"/>
    <col min="14" max="14" width="13.8796296296296" style="3" customWidth="1"/>
    <col min="15" max="17" width="8.62962962962963" style="3"/>
    <col min="18" max="18" width="8.62962962962963" style="3" hidden="1" customWidth="1"/>
    <col min="19" max="16384" width="8.62962962962963" style="3"/>
  </cols>
  <sheetData>
    <row r="1" ht="33.9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7.95" customHeight="1" spans="1:14">
      <c r="A2" s="5" t="s">
        <v>1</v>
      </c>
      <c r="B2" s="5"/>
      <c r="C2" s="5"/>
      <c r="D2" s="6">
        <v>6.3</v>
      </c>
      <c r="E2" s="5" t="s">
        <v>2</v>
      </c>
      <c r="F2" s="6">
        <v>32</v>
      </c>
      <c r="G2" s="5" t="s">
        <v>3</v>
      </c>
      <c r="H2" s="5"/>
      <c r="I2" s="6">
        <v>2716</v>
      </c>
      <c r="J2" s="5" t="s">
        <v>4</v>
      </c>
      <c r="K2" s="5"/>
      <c r="L2" s="6">
        <v>660</v>
      </c>
      <c r="M2" s="6"/>
      <c r="N2" s="18" t="s">
        <v>5</v>
      </c>
    </row>
    <row r="3" s="1" customFormat="1" ht="29.1" customHeight="1" spans="1:14">
      <c r="A3" s="7" t="s">
        <v>6</v>
      </c>
      <c r="B3" s="8"/>
      <c r="C3" s="9"/>
      <c r="D3" s="6">
        <v>400</v>
      </c>
      <c r="E3" s="5" t="s">
        <v>7</v>
      </c>
      <c r="F3" s="10">
        <f>G18/2</f>
        <v>363.9495</v>
      </c>
      <c r="G3" s="11" t="s">
        <v>8</v>
      </c>
      <c r="H3" s="12"/>
      <c r="I3" s="12"/>
      <c r="J3" s="12"/>
      <c r="K3" s="40"/>
      <c r="L3" s="41">
        <f>I18-F3</f>
        <v>363.9495</v>
      </c>
      <c r="M3" s="42"/>
      <c r="N3" s="18"/>
    </row>
    <row r="4" ht="27.95" customHeight="1" spans="1:14">
      <c r="A4" s="13" t="s">
        <v>9</v>
      </c>
      <c r="B4" s="13" t="s">
        <v>10</v>
      </c>
      <c r="C4" s="13" t="s">
        <v>11</v>
      </c>
      <c r="D4" s="13" t="s">
        <v>12</v>
      </c>
      <c r="E4" s="13" t="s">
        <v>13</v>
      </c>
      <c r="F4" s="14" t="s">
        <v>14</v>
      </c>
      <c r="G4" s="15" t="s">
        <v>15</v>
      </c>
      <c r="H4" s="15"/>
      <c r="I4" s="15"/>
      <c r="J4" s="15"/>
      <c r="K4" s="15"/>
      <c r="L4" s="18" t="s">
        <v>16</v>
      </c>
      <c r="M4" s="18"/>
      <c r="N4" s="18"/>
    </row>
    <row r="5" ht="23.25" customHeight="1" spans="1:14">
      <c r="A5" s="13"/>
      <c r="B5" s="13"/>
      <c r="C5" s="13"/>
      <c r="D5" s="13"/>
      <c r="E5" s="13"/>
      <c r="F5" s="16"/>
      <c r="G5" s="13" t="s">
        <v>17</v>
      </c>
      <c r="H5" s="15" t="s">
        <v>18</v>
      </c>
      <c r="I5" s="15"/>
      <c r="J5" s="15"/>
      <c r="K5" s="15"/>
      <c r="L5" s="18" t="s">
        <v>19</v>
      </c>
      <c r="M5" s="18" t="s">
        <v>20</v>
      </c>
      <c r="N5" s="18"/>
    </row>
    <row r="6" ht="46" customHeight="1" spans="1:18">
      <c r="A6" s="13"/>
      <c r="B6" s="13"/>
      <c r="C6" s="13"/>
      <c r="D6" s="13"/>
      <c r="E6" s="13"/>
      <c r="F6" s="17"/>
      <c r="G6" s="13"/>
      <c r="H6" s="18" t="s">
        <v>21</v>
      </c>
      <c r="I6" s="18" t="s">
        <v>22</v>
      </c>
      <c r="J6" s="18" t="s">
        <v>23</v>
      </c>
      <c r="K6" s="18" t="s">
        <v>24</v>
      </c>
      <c r="L6" s="18"/>
      <c r="M6" s="18"/>
      <c r="N6" s="18"/>
      <c r="R6" s="3" t="s">
        <v>25</v>
      </c>
    </row>
    <row r="7" customFormat="1" ht="56" customHeight="1" spans="1:19">
      <c r="A7" s="19" t="s">
        <v>26</v>
      </c>
      <c r="B7" s="20" t="s">
        <v>27</v>
      </c>
      <c r="C7" s="21">
        <v>1</v>
      </c>
      <c r="D7" s="21" t="s">
        <v>28</v>
      </c>
      <c r="E7" s="22" t="s">
        <v>29</v>
      </c>
      <c r="F7" s="23" t="s">
        <v>30</v>
      </c>
      <c r="G7" s="24">
        <f>R7*1.13</f>
        <v>124.3</v>
      </c>
      <c r="H7" s="23"/>
      <c r="I7" s="24">
        <f>G7-H7</f>
        <v>124.3</v>
      </c>
      <c r="J7" s="22"/>
      <c r="K7" s="43"/>
      <c r="L7" s="34">
        <v>2025.03</v>
      </c>
      <c r="M7" s="34">
        <v>2025.06</v>
      </c>
      <c r="N7" s="44" t="s">
        <v>31</v>
      </c>
      <c r="P7" s="45"/>
      <c r="Q7" s="45"/>
      <c r="R7" s="50">
        <v>110</v>
      </c>
      <c r="S7" s="45"/>
    </row>
    <row r="8" customFormat="1" ht="38" customHeight="1" spans="1:18">
      <c r="A8" s="19"/>
      <c r="B8" s="25"/>
      <c r="C8" s="19"/>
      <c r="D8" s="26"/>
      <c r="E8" s="22" t="s">
        <v>32</v>
      </c>
      <c r="F8" s="23" t="s">
        <v>33</v>
      </c>
      <c r="G8" s="24">
        <f t="shared" ref="G8:G16" si="0">R8*1.13</f>
        <v>20.34</v>
      </c>
      <c r="H8" s="23"/>
      <c r="I8" s="24">
        <f t="shared" ref="I8:I16" si="1">G8-H8</f>
        <v>20.34</v>
      </c>
      <c r="J8" s="22"/>
      <c r="K8" s="43"/>
      <c r="L8" s="34">
        <v>2025.03</v>
      </c>
      <c r="M8" s="34">
        <v>2025.06</v>
      </c>
      <c r="N8" s="44" t="s">
        <v>31</v>
      </c>
      <c r="R8" s="50">
        <v>18</v>
      </c>
    </row>
    <row r="9" customFormat="1" ht="61" customHeight="1" spans="1:18">
      <c r="A9" s="19"/>
      <c r="B9" s="25"/>
      <c r="C9" s="19"/>
      <c r="D9" s="21" t="s">
        <v>28</v>
      </c>
      <c r="E9" s="22" t="s">
        <v>34</v>
      </c>
      <c r="F9" s="23" t="s">
        <v>35</v>
      </c>
      <c r="G9" s="24">
        <f t="shared" si="0"/>
        <v>113</v>
      </c>
      <c r="H9" s="23"/>
      <c r="I9" s="24">
        <f t="shared" si="1"/>
        <v>113</v>
      </c>
      <c r="J9" s="22"/>
      <c r="K9" s="43"/>
      <c r="L9" s="34">
        <v>2025.03</v>
      </c>
      <c r="M9" s="34">
        <v>2025.06</v>
      </c>
      <c r="N9" s="44" t="s">
        <v>31</v>
      </c>
      <c r="R9" s="50">
        <v>100</v>
      </c>
    </row>
    <row r="10" customFormat="1" ht="57.95" customHeight="1" spans="1:18">
      <c r="A10" s="19"/>
      <c r="B10" s="25"/>
      <c r="C10" s="19"/>
      <c r="D10" s="26"/>
      <c r="E10" s="22" t="s">
        <v>36</v>
      </c>
      <c r="F10" s="23" t="s">
        <v>37</v>
      </c>
      <c r="G10" s="24">
        <f t="shared" si="0"/>
        <v>58.76</v>
      </c>
      <c r="H10" s="23"/>
      <c r="I10" s="24">
        <f t="shared" si="1"/>
        <v>58.76</v>
      </c>
      <c r="J10" s="22"/>
      <c r="K10" s="43"/>
      <c r="L10" s="34">
        <v>2025.03</v>
      </c>
      <c r="M10" s="34">
        <v>2025.06</v>
      </c>
      <c r="N10" s="44" t="s">
        <v>31</v>
      </c>
      <c r="R10" s="50">
        <v>52</v>
      </c>
    </row>
    <row r="11" customFormat="1" ht="60" customHeight="1" spans="1:18">
      <c r="A11" s="19"/>
      <c r="B11" s="25"/>
      <c r="C11" s="26"/>
      <c r="D11" s="23" t="s">
        <v>38</v>
      </c>
      <c r="E11" s="22" t="s">
        <v>39</v>
      </c>
      <c r="F11" s="23" t="s">
        <v>40</v>
      </c>
      <c r="G11" s="24">
        <f t="shared" si="0"/>
        <v>50.85</v>
      </c>
      <c r="H11" s="23"/>
      <c r="I11" s="24">
        <f t="shared" si="1"/>
        <v>50.85</v>
      </c>
      <c r="J11" s="22"/>
      <c r="K11" s="43"/>
      <c r="L11" s="34">
        <v>2025.03</v>
      </c>
      <c r="M11" s="34">
        <v>2025.06</v>
      </c>
      <c r="N11" s="44" t="s">
        <v>31</v>
      </c>
      <c r="R11" s="50">
        <v>45</v>
      </c>
    </row>
    <row r="12" customFormat="1" ht="102" customHeight="1" spans="1:18">
      <c r="A12" s="19"/>
      <c r="B12" s="27" t="s">
        <v>41</v>
      </c>
      <c r="C12" s="23">
        <v>2</v>
      </c>
      <c r="D12" s="23" t="s">
        <v>42</v>
      </c>
      <c r="E12" s="22" t="s">
        <v>43</v>
      </c>
      <c r="F12" s="23" t="s">
        <v>44</v>
      </c>
      <c r="G12" s="24">
        <f t="shared" si="0"/>
        <v>13.899</v>
      </c>
      <c r="H12" s="23"/>
      <c r="I12" s="24">
        <f t="shared" si="1"/>
        <v>13.899</v>
      </c>
      <c r="J12" s="23"/>
      <c r="K12" s="46"/>
      <c r="L12" s="34">
        <v>2025.03</v>
      </c>
      <c r="M12" s="34">
        <v>2025.06</v>
      </c>
      <c r="N12" s="44" t="s">
        <v>31</v>
      </c>
      <c r="R12" s="50">
        <v>12.3</v>
      </c>
    </row>
    <row r="13" customFormat="1" ht="57" customHeight="1" spans="1:18">
      <c r="A13" s="19"/>
      <c r="B13" s="27" t="s">
        <v>41</v>
      </c>
      <c r="C13" s="23">
        <v>3</v>
      </c>
      <c r="D13" s="23" t="s">
        <v>45</v>
      </c>
      <c r="E13" s="22" t="s">
        <v>46</v>
      </c>
      <c r="F13" s="23" t="s">
        <v>47</v>
      </c>
      <c r="G13" s="24">
        <f t="shared" si="0"/>
        <v>5.65</v>
      </c>
      <c r="H13" s="23"/>
      <c r="I13" s="24">
        <f t="shared" si="1"/>
        <v>5.65</v>
      </c>
      <c r="J13" s="23"/>
      <c r="K13" s="46"/>
      <c r="L13" s="34">
        <v>2025.02</v>
      </c>
      <c r="M13" s="34">
        <v>2025.07</v>
      </c>
      <c r="N13" s="44" t="s">
        <v>31</v>
      </c>
      <c r="R13" s="50">
        <v>5</v>
      </c>
    </row>
    <row r="14" customFormat="1" ht="65.1" customHeight="1" spans="1:18">
      <c r="A14" s="26"/>
      <c r="B14" s="20" t="s">
        <v>48</v>
      </c>
      <c r="C14" s="21">
        <v>4</v>
      </c>
      <c r="D14" s="21" t="s">
        <v>49</v>
      </c>
      <c r="E14" s="22" t="s">
        <v>50</v>
      </c>
      <c r="F14" s="23" t="s">
        <v>51</v>
      </c>
      <c r="G14" s="24">
        <v>10</v>
      </c>
      <c r="H14" s="23"/>
      <c r="I14" s="24">
        <v>10</v>
      </c>
      <c r="J14" s="23"/>
      <c r="K14" s="46"/>
      <c r="L14" s="34">
        <v>2025.02</v>
      </c>
      <c r="M14" s="34">
        <v>2025.07</v>
      </c>
      <c r="N14" s="44" t="s">
        <v>31</v>
      </c>
      <c r="R14" s="50">
        <v>8.4</v>
      </c>
    </row>
    <row r="15" customFormat="1" ht="102" customHeight="1" spans="1:18">
      <c r="A15" s="28" t="s">
        <v>52</v>
      </c>
      <c r="B15" s="29" t="s">
        <v>53</v>
      </c>
      <c r="C15" s="23">
        <v>5</v>
      </c>
      <c r="D15" s="23" t="s">
        <v>54</v>
      </c>
      <c r="E15" s="30" t="s">
        <v>55</v>
      </c>
      <c r="F15" s="31" t="s">
        <v>56</v>
      </c>
      <c r="G15" s="24">
        <f t="shared" si="0"/>
        <v>149.16</v>
      </c>
      <c r="H15" s="23"/>
      <c r="I15" s="24">
        <f t="shared" si="1"/>
        <v>149.16</v>
      </c>
      <c r="J15" s="34"/>
      <c r="K15" s="34"/>
      <c r="L15" s="34">
        <v>2025.02</v>
      </c>
      <c r="M15" s="34">
        <v>2025.07</v>
      </c>
      <c r="N15" s="44" t="s">
        <v>31</v>
      </c>
      <c r="R15" s="50">
        <v>132</v>
      </c>
    </row>
    <row r="16" customFormat="1" ht="63" customHeight="1" spans="1:18">
      <c r="A16" s="28"/>
      <c r="B16" s="29" t="s">
        <v>57</v>
      </c>
      <c r="C16" s="23">
        <v>6</v>
      </c>
      <c r="D16" s="23" t="s">
        <v>57</v>
      </c>
      <c r="E16" s="32" t="s">
        <v>58</v>
      </c>
      <c r="F16" s="33" t="s">
        <v>59</v>
      </c>
      <c r="G16" s="24">
        <f t="shared" si="0"/>
        <v>155.94</v>
      </c>
      <c r="H16" s="34"/>
      <c r="I16" s="24">
        <f t="shared" si="1"/>
        <v>155.94</v>
      </c>
      <c r="J16" s="34"/>
      <c r="K16" s="34"/>
      <c r="L16" s="34">
        <v>2025.02</v>
      </c>
      <c r="M16" s="34">
        <v>2025.07</v>
      </c>
      <c r="N16" s="44" t="s">
        <v>31</v>
      </c>
      <c r="R16" s="50">
        <v>138</v>
      </c>
    </row>
    <row r="17" customFormat="1" ht="78" customHeight="1" spans="1:18">
      <c r="A17" s="35" t="s">
        <v>60</v>
      </c>
      <c r="B17" s="23" t="s">
        <v>61</v>
      </c>
      <c r="C17" s="23">
        <v>7</v>
      </c>
      <c r="D17" s="23" t="s">
        <v>62</v>
      </c>
      <c r="E17" s="36" t="s">
        <v>63</v>
      </c>
      <c r="F17" s="23" t="s">
        <v>64</v>
      </c>
      <c r="G17" s="37">
        <v>26</v>
      </c>
      <c r="H17" s="37"/>
      <c r="I17" s="37">
        <v>26</v>
      </c>
      <c r="J17" s="47"/>
      <c r="K17" s="34"/>
      <c r="L17" s="34">
        <v>2025.02</v>
      </c>
      <c r="M17" s="34">
        <v>2025.07</v>
      </c>
      <c r="N17" s="44" t="s">
        <v>31</v>
      </c>
      <c r="R17" s="51"/>
    </row>
    <row r="18" s="2" customFormat="1" ht="30.95" customHeight="1" spans="1:14">
      <c r="A18" s="38"/>
      <c r="B18" s="13" t="s">
        <v>65</v>
      </c>
      <c r="C18" s="13"/>
      <c r="D18" s="13" t="s">
        <v>66</v>
      </c>
      <c r="E18" s="13"/>
      <c r="F18" s="13" t="s">
        <v>66</v>
      </c>
      <c r="G18" s="39">
        <f>SUM(G7:G17)</f>
        <v>727.899</v>
      </c>
      <c r="H18" s="39">
        <v>0</v>
      </c>
      <c r="I18" s="39">
        <f>SUM(I7:I17)</f>
        <v>727.899</v>
      </c>
      <c r="J18" s="39">
        <v>0</v>
      </c>
      <c r="K18" s="39">
        <v>0</v>
      </c>
      <c r="L18" s="48"/>
      <c r="M18" s="48"/>
      <c r="N18" s="49"/>
    </row>
  </sheetData>
  <mergeCells count="27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14"/>
    <mergeCell ref="A15:A16"/>
    <mergeCell ref="B4:B6"/>
    <mergeCell ref="B7:B11"/>
    <mergeCell ref="C4:C6"/>
    <mergeCell ref="C7:C11"/>
    <mergeCell ref="D4:D6"/>
    <mergeCell ref="D7:D8"/>
    <mergeCell ref="D9:D10"/>
    <mergeCell ref="E4:E6"/>
    <mergeCell ref="F4:F6"/>
    <mergeCell ref="G5:G6"/>
    <mergeCell ref="L5:L6"/>
    <mergeCell ref="M5:M6"/>
    <mergeCell ref="N2:N6"/>
  </mergeCells>
  <pageMargins left="0.550694444444444" right="0.511805555555556" top="0.75" bottom="0.550694444444444" header="0.298611111111111" footer="0.298611111111111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书院镇余姚村（精品村）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2020-06-13T07:17:00Z</dcterms:created>
  <cp:lastPrinted>2024-12-18T08:30:00Z</cp:lastPrinted>
  <dcterms:modified xsi:type="dcterms:W3CDTF">2024-12-27T07:20:52Z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6E05633CCF814C918F91794CD20C3920_13</vt:lpwstr>
  </property>
</Properties>
</file>