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书院镇棉场村（美丽村）" sheetId="4" r:id="rId1"/>
  </sheets>
  <definedNames>
    <definedName name="_xlnm._FilterDatabase" localSheetId="0" hidden="1">'书院镇棉场村（美丽村）'!$A$1:$M$14</definedName>
    <definedName name="_xlnm.Print_Area" localSheetId="0">'书院镇棉场村（美丽村）'!$A$1:$N$14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<sst xmlns="http://schemas.openxmlformats.org/spreadsheetml/2006/main" count="65" uniqueCount="56">
  <si>
    <t>2024-2025年度书院镇棉场村和美乡村建设项目一村一表（美丽村）</t>
  </si>
  <si>
    <t>村域面积（平方公里）</t>
  </si>
  <si>
    <t>队组总数</t>
  </si>
  <si>
    <t>农户数（户）</t>
  </si>
  <si>
    <t>庭院数（户）</t>
  </si>
  <si>
    <t>备注
（涉及市区条线的资金，需注明资金来源哪个部门和什么项目）</t>
  </si>
  <si>
    <t>和美乡村区级奖补上限（万元）</t>
  </si>
  <si>
    <t>区级预算计划（万元）</t>
  </si>
  <si>
    <t>镇级预算计划（万元）</t>
  </si>
  <si>
    <t xml:space="preserve">类别                  </t>
  </si>
  <si>
    <t xml:space="preserve">具体分类                                                     </t>
  </si>
  <si>
    <t>序号</t>
  </si>
  <si>
    <t>项目名称</t>
  </si>
  <si>
    <t xml:space="preserve">具体建设内容（所在队组、迄止范围、建设规模与内容）                                   </t>
  </si>
  <si>
    <t>工程总量</t>
  </si>
  <si>
    <t>计划资金投入（万元）</t>
  </si>
  <si>
    <t>时间节点</t>
  </si>
  <si>
    <t xml:space="preserve">总计                </t>
  </si>
  <si>
    <t>其中</t>
  </si>
  <si>
    <t>计划开工时间</t>
  </si>
  <si>
    <t>计划完工时间</t>
  </si>
  <si>
    <t xml:space="preserve">市区
条线          </t>
  </si>
  <si>
    <t xml:space="preserve">镇           </t>
  </si>
  <si>
    <t xml:space="preserve">村集体
及村民    </t>
  </si>
  <si>
    <t xml:space="preserve">社会
资本         </t>
  </si>
  <si>
    <t>建安费</t>
  </si>
  <si>
    <t>乡村公共基础设施建设</t>
  </si>
  <si>
    <t xml:space="preserve">公用设施建设                    </t>
  </si>
  <si>
    <t>公共厕所维修</t>
  </si>
  <si>
    <t>对6组公共厕所屋顶瓦片、内部设施装修</t>
  </si>
  <si>
    <t>1个</t>
  </si>
  <si>
    <t>区农业农村委和美乡村项目</t>
  </si>
  <si>
    <t>生态环境和风貌提升</t>
  </si>
  <si>
    <t>绿化造林</t>
  </si>
  <si>
    <t>绿化提升</t>
  </si>
  <si>
    <t>三三公路2600㎡、五号港700㎡、绿化提升</t>
  </si>
  <si>
    <t>3300平方米</t>
  </si>
  <si>
    <t xml:space="preserve">公共空间建设           </t>
  </si>
  <si>
    <t>老年活动室维修</t>
  </si>
  <si>
    <t>对棉场6组老村委老年活动室、村委会老年活动室进行墙面白化、屋顶渗水、吊顶脱落（墙面白化、屋顶维修、室内维修）</t>
  </si>
  <si>
    <t>2处</t>
  </si>
  <si>
    <t>美丽庭院及“小三园”建设</t>
  </si>
  <si>
    <t>小三园建设</t>
  </si>
  <si>
    <t>2024年一事一议80户以外，全村847户农户宅前屋后小三园提升、农村环境提升</t>
  </si>
  <si>
    <t>847户</t>
  </si>
  <si>
    <t>现代农业产业建设</t>
  </si>
  <si>
    <t>设施农业建设</t>
  </si>
  <si>
    <t>排灌设施改造</t>
  </si>
  <si>
    <t>12组新建地下渠道约350米左右（直径300），新建窨井7只</t>
  </si>
  <si>
    <t>350米</t>
  </si>
  <si>
    <t>20组，地下渠道维修（换管子），50米，直径45，新建 窨井2只</t>
  </si>
  <si>
    <t>50米</t>
  </si>
  <si>
    <t>14组地下渠道维修200米，直径45，新建窨井2只</t>
  </si>
  <si>
    <t>200米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</si>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</sst>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J18" sqref="J18"/>
    </sheetView>
  </sheetViews>
  <sheetFormatPr defaultColWidth="8.62962962962963" defaultRowHeight="14.4"/>
  <cols>
    <col min="1" max="1" width="5.75" style="3" customWidth="1"/>
    <col min="2" max="2" width="13.25" style="3" customWidth="1"/>
    <col min="3" max="3" width="5.37962962962963" style="3" customWidth="1"/>
    <col min="4" max="4" width="10.1296296296296" style="3" customWidth="1"/>
    <col min="5" max="5" width="34.25" style="3" customWidth="1"/>
    <col min="6" max="6" width="8.25" style="3" customWidth="1"/>
    <col min="7" max="7" width="5.87962962962963" style="3" customWidth="1"/>
    <col min="8" max="8" width="10.2222222222222" style="3" customWidth="1"/>
    <col min="9" max="9" width="5.87962962962963" style="3" customWidth="1"/>
    <col min="10" max="10" width="9.44444444444444" style="3" customWidth="1"/>
    <col min="11" max="11" width="6.87962962962963" style="3" customWidth="1"/>
    <col min="12" max="12" width="8.37962962962963" style="3" customWidth="1"/>
    <col min="13" max="13" width="8.75" style="3" customWidth="1"/>
    <col min="14" max="14" width="15.7777777777778" style="3" customWidth="1"/>
    <col min="15" max="16" width="8.62962962962963" style="3"/>
    <col min="17" max="17" width="8.62962962962963" style="3" hidden="1" customWidth="1"/>
    <col min="18" max="16384" width="8.62962962962963" style="3"/>
  </cols>
  <sheetData>
    <row r="1" ht="29.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 t="s">
        <v>1</v>
      </c>
      <c r="B2" s="5"/>
      <c r="C2" s="5"/>
      <c r="D2" s="6">
        <v>4.75</v>
      </c>
      <c r="E2" s="5" t="s">
        <v>2</v>
      </c>
      <c r="F2" s="6">
        <v>22</v>
      </c>
      <c r="G2" s="5" t="s">
        <v>3</v>
      </c>
      <c r="H2" s="5"/>
      <c r="I2" s="6">
        <v>1984</v>
      </c>
      <c r="J2" s="5" t="s">
        <v>4</v>
      </c>
      <c r="K2" s="5"/>
      <c r="L2" s="6">
        <v>927</v>
      </c>
      <c r="M2" s="6"/>
      <c r="N2" s="11" t="s">
        <v>5</v>
      </c>
    </row>
    <row r="3" s="1" customFormat="1" ht="29.1" customHeight="1" spans="1:14">
      <c r="A3" s="7" t="s">
        <v>6</v>
      </c>
      <c r="B3" s="7"/>
      <c r="C3" s="7"/>
      <c r="D3" s="6">
        <v>200</v>
      </c>
      <c r="E3" s="5" t="s">
        <v>7</v>
      </c>
      <c r="F3" s="8">
        <f>I14/2</f>
        <v>136.08</v>
      </c>
      <c r="G3" s="5" t="s">
        <v>8</v>
      </c>
      <c r="H3" s="5"/>
      <c r="I3" s="5"/>
      <c r="J3" s="5"/>
      <c r="K3" s="5"/>
      <c r="L3" s="8">
        <f>I14-F3</f>
        <v>136.08</v>
      </c>
      <c r="M3" s="8"/>
      <c r="N3" s="11"/>
    </row>
    <row r="4" ht="18" customHeight="1" spans="1:14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10" t="s">
        <v>15</v>
      </c>
      <c r="H4" s="10"/>
      <c r="I4" s="10"/>
      <c r="J4" s="10"/>
      <c r="K4" s="10"/>
      <c r="L4" s="11" t="s">
        <v>16</v>
      </c>
      <c r="M4" s="11"/>
      <c r="N4" s="11"/>
    </row>
    <row r="5" ht="18" customHeight="1" spans="1:14">
      <c r="A5" s="9"/>
      <c r="B5" s="9"/>
      <c r="C5" s="9"/>
      <c r="D5" s="9"/>
      <c r="E5" s="9"/>
      <c r="F5" s="9"/>
      <c r="G5" s="9" t="s">
        <v>17</v>
      </c>
      <c r="H5" s="10" t="s">
        <v>18</v>
      </c>
      <c r="I5" s="10"/>
      <c r="J5" s="10"/>
      <c r="K5" s="10"/>
      <c r="L5" s="11" t="s">
        <v>19</v>
      </c>
      <c r="M5" s="11" t="s">
        <v>20</v>
      </c>
      <c r="N5" s="11"/>
    </row>
    <row r="6" ht="42" customHeight="1" spans="1:17">
      <c r="A6" s="9"/>
      <c r="B6" s="9"/>
      <c r="C6" s="9"/>
      <c r="D6" s="9"/>
      <c r="E6" s="9"/>
      <c r="F6" s="9"/>
      <c r="G6" s="9"/>
      <c r="H6" s="11" t="s">
        <v>21</v>
      </c>
      <c r="I6" s="11" t="s">
        <v>22</v>
      </c>
      <c r="J6" s="11" t="s">
        <v>23</v>
      </c>
      <c r="K6" s="11" t="s">
        <v>24</v>
      </c>
      <c r="L6" s="11"/>
      <c r="M6" s="11"/>
      <c r="N6" s="11"/>
      <c r="Q6" s="3" t="s">
        <v>25</v>
      </c>
    </row>
    <row r="7" customFormat="1" ht="78" spans="1:17">
      <c r="A7" s="12" t="s">
        <v>26</v>
      </c>
      <c r="B7" s="13" t="s">
        <v>27</v>
      </c>
      <c r="C7" s="13">
        <v>1</v>
      </c>
      <c r="D7" s="13" t="s">
        <v>28</v>
      </c>
      <c r="E7" s="14" t="s">
        <v>29</v>
      </c>
      <c r="F7" s="13" t="s">
        <v>30</v>
      </c>
      <c r="G7" s="15">
        <f t="shared" ref="G7:G12" si="0">Q7*1.13</f>
        <v>5.65</v>
      </c>
      <c r="H7" s="13"/>
      <c r="I7" s="15">
        <f>Q7*1.13</f>
        <v>5.65</v>
      </c>
      <c r="J7" s="13"/>
      <c r="K7" s="23"/>
      <c r="L7" s="24">
        <v>2025.2</v>
      </c>
      <c r="M7" s="24">
        <v>2025.7</v>
      </c>
      <c r="N7" s="25" t="s">
        <v>31</v>
      </c>
      <c r="Q7" s="28">
        <v>5</v>
      </c>
    </row>
    <row r="8" customFormat="1" ht="36" customHeight="1" spans="1:17">
      <c r="A8" s="13" t="s">
        <v>32</v>
      </c>
      <c r="B8" s="13" t="s">
        <v>33</v>
      </c>
      <c r="C8" s="13">
        <v>2</v>
      </c>
      <c r="D8" s="13" t="s">
        <v>34</v>
      </c>
      <c r="E8" s="14" t="s">
        <v>35</v>
      </c>
      <c r="F8" s="13" t="s">
        <v>36</v>
      </c>
      <c r="G8" s="15">
        <f t="shared" si="0"/>
        <v>37.29</v>
      </c>
      <c r="H8" s="13"/>
      <c r="I8" s="15">
        <f t="shared" ref="I8:I12" si="1">Q8*1.13</f>
        <v>37.29</v>
      </c>
      <c r="J8" s="13"/>
      <c r="K8" s="23"/>
      <c r="L8" s="24">
        <v>2025.2</v>
      </c>
      <c r="M8" s="24">
        <v>2025.5</v>
      </c>
      <c r="N8" s="25" t="s">
        <v>31</v>
      </c>
      <c r="Q8" s="28">
        <v>33</v>
      </c>
    </row>
    <row r="9" customFormat="1" ht="73" customHeight="1" spans="1:17">
      <c r="A9" s="13"/>
      <c r="B9" s="13" t="s">
        <v>37</v>
      </c>
      <c r="C9" s="13">
        <v>3</v>
      </c>
      <c r="D9" s="13" t="s">
        <v>38</v>
      </c>
      <c r="E9" s="14" t="s">
        <v>39</v>
      </c>
      <c r="F9" s="13" t="s">
        <v>40</v>
      </c>
      <c r="G9" s="15">
        <f t="shared" si="0"/>
        <v>13.108</v>
      </c>
      <c r="H9" s="13"/>
      <c r="I9" s="15">
        <f t="shared" si="1"/>
        <v>13.108</v>
      </c>
      <c r="J9" s="13"/>
      <c r="K9" s="23"/>
      <c r="L9" s="24">
        <v>2025.2</v>
      </c>
      <c r="M9" s="24">
        <v>2025.7</v>
      </c>
      <c r="N9" s="25" t="s">
        <v>31</v>
      </c>
      <c r="Q9" s="28">
        <v>11.6</v>
      </c>
    </row>
    <row r="10" customFormat="1" ht="53" customHeight="1" spans="1:17">
      <c r="A10" s="13"/>
      <c r="B10" s="13" t="s">
        <v>41</v>
      </c>
      <c r="C10" s="13">
        <v>4</v>
      </c>
      <c r="D10" s="13" t="s">
        <v>42</v>
      </c>
      <c r="E10" s="14" t="s">
        <v>43</v>
      </c>
      <c r="F10" s="13" t="s">
        <v>44</v>
      </c>
      <c r="G10" s="15">
        <f t="shared" si="0"/>
        <v>191.422</v>
      </c>
      <c r="H10" s="13"/>
      <c r="I10" s="15">
        <f t="shared" si="1"/>
        <v>191.422</v>
      </c>
      <c r="J10" s="13"/>
      <c r="K10" s="23"/>
      <c r="L10" s="24">
        <v>2025.2</v>
      </c>
      <c r="M10" s="24">
        <v>2025.7</v>
      </c>
      <c r="N10" s="25" t="s">
        <v>31</v>
      </c>
      <c r="Q10" s="28">
        <v>169.4</v>
      </c>
    </row>
    <row r="11" customFormat="1" ht="39.95" customHeight="1" spans="1:17">
      <c r="A11" s="16" t="s">
        <v>45</v>
      </c>
      <c r="B11" s="17" t="s">
        <v>46</v>
      </c>
      <c r="C11" s="18">
        <v>5</v>
      </c>
      <c r="D11" s="13" t="s">
        <v>47</v>
      </c>
      <c r="E11" s="14" t="s">
        <v>48</v>
      </c>
      <c r="F11" s="13" t="s">
        <v>49</v>
      </c>
      <c r="G11" s="15">
        <f t="shared" si="0"/>
        <v>11.3</v>
      </c>
      <c r="H11" s="13"/>
      <c r="I11" s="15">
        <f t="shared" si="1"/>
        <v>11.3</v>
      </c>
      <c r="J11" s="13"/>
      <c r="K11" s="23"/>
      <c r="L11" s="24">
        <v>2025.2</v>
      </c>
      <c r="M11" s="24">
        <v>2025.7</v>
      </c>
      <c r="N11" s="25" t="s">
        <v>31</v>
      </c>
      <c r="Q11" s="28">
        <v>10</v>
      </c>
    </row>
    <row r="12" customFormat="1" ht="36" customHeight="1" spans="1:17">
      <c r="A12" s="16"/>
      <c r="B12" s="19"/>
      <c r="C12" s="19"/>
      <c r="D12" s="13" t="s">
        <v>47</v>
      </c>
      <c r="E12" s="14" t="s">
        <v>50</v>
      </c>
      <c r="F12" s="13" t="s">
        <v>51</v>
      </c>
      <c r="G12" s="15">
        <f t="shared" si="0"/>
        <v>3.39</v>
      </c>
      <c r="H12" s="15"/>
      <c r="I12" s="15">
        <f t="shared" si="1"/>
        <v>3.39</v>
      </c>
      <c r="J12" s="13"/>
      <c r="K12" s="23"/>
      <c r="L12" s="24">
        <v>2025.2</v>
      </c>
      <c r="M12" s="24">
        <v>2025.7</v>
      </c>
      <c r="N12" s="25" t="s">
        <v>31</v>
      </c>
      <c r="Q12" s="29">
        <v>3</v>
      </c>
    </row>
    <row r="13" customFormat="1" ht="36" customHeight="1" spans="1:17">
      <c r="A13" s="16"/>
      <c r="B13" s="19"/>
      <c r="C13" s="20"/>
      <c r="D13" s="13" t="s">
        <v>47</v>
      </c>
      <c r="E13" s="14" t="s">
        <v>52</v>
      </c>
      <c r="F13" s="13" t="s">
        <v>53</v>
      </c>
      <c r="G13" s="15">
        <v>10</v>
      </c>
      <c r="H13" s="15"/>
      <c r="I13" s="15">
        <v>10</v>
      </c>
      <c r="J13" s="13"/>
      <c r="K13" s="23"/>
      <c r="L13" s="24">
        <v>2025.2</v>
      </c>
      <c r="M13" s="24">
        <v>2025.7</v>
      </c>
      <c r="N13" s="25" t="s">
        <v>31</v>
      </c>
      <c r="Q13" s="29">
        <v>8</v>
      </c>
    </row>
    <row r="14" s="2" customFormat="1" ht="23.1" customHeight="1" spans="1:14">
      <c r="A14" s="21"/>
      <c r="B14" s="9" t="s">
        <v>54</v>
      </c>
      <c r="C14" s="9"/>
      <c r="D14" s="9" t="s">
        <v>55</v>
      </c>
      <c r="E14" s="9"/>
      <c r="F14" s="9" t="s">
        <v>55</v>
      </c>
      <c r="G14" s="22">
        <f>SUM(G7:G13)</f>
        <v>272.16</v>
      </c>
      <c r="H14" s="22">
        <v>0</v>
      </c>
      <c r="I14" s="22">
        <f>SUM(I7:I13)</f>
        <v>272.16</v>
      </c>
      <c r="J14" s="9">
        <f>SUM(J7:J10)</f>
        <v>0</v>
      </c>
      <c r="K14" s="9">
        <f>SUM(K7:K10)</f>
        <v>0</v>
      </c>
      <c r="L14" s="26"/>
      <c r="M14" s="26"/>
      <c r="N14" s="27"/>
    </row>
  </sheetData>
  <mergeCells count="25">
    <mergeCell ref="A1:N1"/>
    <mergeCell ref="A2:C2"/>
    <mergeCell ref="G2:H2"/>
    <mergeCell ref="J2:K2"/>
    <mergeCell ref="L2:M2"/>
    <mergeCell ref="A3:C3"/>
    <mergeCell ref="G3:K3"/>
    <mergeCell ref="L3:M3"/>
    <mergeCell ref="G4:K4"/>
    <mergeCell ref="L4:M4"/>
    <mergeCell ref="H5:K5"/>
    <mergeCell ref="A4:A6"/>
    <mergeCell ref="A8:A10"/>
    <mergeCell ref="A11:A13"/>
    <mergeCell ref="B4:B6"/>
    <mergeCell ref="B11:B13"/>
    <mergeCell ref="C4:C6"/>
    <mergeCell ref="C11:C13"/>
    <mergeCell ref="D4:D6"/>
    <mergeCell ref="E4:E6"/>
    <mergeCell ref="F4:F6"/>
    <mergeCell ref="G5:G6"/>
    <mergeCell ref="L5:L6"/>
    <mergeCell ref="M5:M6"/>
    <mergeCell ref="N2:N6"/>
  </mergeCells>
  <pageMargins left="0.66875" right="0.118055555555556" top="0.75" bottom="0.550694444444444" header="0.298611111111111" footer="0.2986111111111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书院镇棉场村（美丽村）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汪琦</dc:creator>
  <cp:lastModifiedBy>lenovo</cp:lastModifiedBy>
  <dcterms:created xsi:type="dcterms:W3CDTF">2020-06-13T07:17:00Z</dcterms:created>
  <cp:lastPrinted>2024-12-18T08:28:00Z</cp:lastPrinted>
  <dcterms:modified xsi:type="dcterms:W3CDTF">2024-12-27T07:16:14Z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0E918F043CA04475B872708CE1FBB21A_13</vt:lpwstr>
  </property>
</Properties>
</file>