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坚果云\农委项目处\项目管理\2025\发文材料\一阶段批复-泥城镇人民村（玲钥先建后补）\"/>
    </mc:Choice>
  </mc:AlternateContent>
  <xr:revisionPtr revIDLastSave="0" documentId="13_ncr:1_{1D190DB1-82F2-4E6C-AC46-D480119394C7}" xr6:coauthVersionLast="47" xr6:coauthVersionMax="47" xr10:uidLastSave="{00000000-0000-0000-0000-000000000000}"/>
  <bookViews>
    <workbookView xWindow="2730" yWindow="1515" windowWidth="22635" windowHeight="14685" xr2:uid="{00000000-000D-0000-FFFF-FFFF00000000}"/>
  </bookViews>
  <sheets>
    <sheet name="投资估算" sheetId="1" r:id="rId1"/>
  </sheets>
  <calcPr calcId="191029"/>
</workbook>
</file>

<file path=xl/calcChain.xml><?xml version="1.0" encoding="utf-8"?>
<calcChain xmlns="http://schemas.openxmlformats.org/spreadsheetml/2006/main">
  <c r="H19" i="1" l="1"/>
  <c r="H22" i="1"/>
  <c r="H18" i="1"/>
  <c r="G24" i="1"/>
  <c r="F24" i="1"/>
  <c r="F20" i="1"/>
  <c r="F16" i="1"/>
  <c r="F15" i="1" l="1"/>
  <c r="F7" i="1"/>
  <c r="F8" i="1"/>
  <c r="F9" i="1"/>
  <c r="F10" i="1"/>
  <c r="F11" i="1"/>
  <c r="F12" i="1"/>
  <c r="F13" i="1"/>
  <c r="F14" i="1"/>
  <c r="F18" i="1"/>
  <c r="F19" i="1"/>
  <c r="F23" i="1"/>
  <c r="F6" i="1"/>
  <c r="H24" i="1" l="1"/>
</calcChain>
</file>

<file path=xl/sharedStrings.xml><?xml version="1.0" encoding="utf-8"?>
<sst xmlns="http://schemas.openxmlformats.org/spreadsheetml/2006/main" count="48" uniqueCount="42">
  <si>
    <t>附件</t>
  </si>
  <si>
    <t>金额单位：万元</t>
  </si>
  <si>
    <t>序号</t>
  </si>
  <si>
    <t>实施内容</t>
  </si>
  <si>
    <t>单位</t>
  </si>
  <si>
    <t>工程量</t>
  </si>
  <si>
    <t>单价（元）</t>
  </si>
  <si>
    <t>总投资</t>
  </si>
  <si>
    <t>财政资金</t>
  </si>
  <si>
    <t>自筹资金</t>
  </si>
  <si>
    <t>备注</t>
  </si>
  <si>
    <t>一</t>
  </si>
  <si>
    <t>小计</t>
  </si>
  <si>
    <t>二类费用</t>
  </si>
  <si>
    <t>项</t>
  </si>
  <si>
    <t>合计</t>
  </si>
  <si>
    <t>项</t>
    <phoneticPr fontId="34" type="noConversion"/>
  </si>
  <si>
    <t>套</t>
    <phoneticPr fontId="34" type="noConversion"/>
  </si>
  <si>
    <t>设备类</t>
    <phoneticPr fontId="34" type="noConversion"/>
  </si>
  <si>
    <t>二</t>
    <phoneticPr fontId="34" type="noConversion"/>
  </si>
  <si>
    <t>工程类</t>
    <phoneticPr fontId="34" type="noConversion"/>
  </si>
  <si>
    <t>土地平整</t>
    <phoneticPr fontId="34" type="noConversion"/>
  </si>
  <si>
    <t>亩</t>
    <phoneticPr fontId="34" type="noConversion"/>
  </si>
  <si>
    <t>门头</t>
    <phoneticPr fontId="34" type="noConversion"/>
  </si>
  <si>
    <t>座</t>
    <phoneticPr fontId="34" type="noConversion"/>
  </si>
  <si>
    <t>水泥明沟</t>
    <phoneticPr fontId="34" type="noConversion"/>
  </si>
  <si>
    <t>m</t>
    <phoneticPr fontId="34" type="noConversion"/>
  </si>
  <si>
    <t>入河口</t>
    <phoneticPr fontId="34" type="noConversion"/>
  </si>
  <si>
    <t>个</t>
    <phoneticPr fontId="34" type="noConversion"/>
  </si>
  <si>
    <t>过道板</t>
    <phoneticPr fontId="34" type="noConversion"/>
  </si>
  <si>
    <t>㎡</t>
    <phoneticPr fontId="34" type="noConversion"/>
  </si>
  <si>
    <t>1m生产道路</t>
    <phoneticPr fontId="34" type="noConversion"/>
  </si>
  <si>
    <t>新建泵房</t>
    <phoneticPr fontId="34" type="noConversion"/>
  </si>
  <si>
    <t>农电线路</t>
    <phoneticPr fontId="34" type="noConversion"/>
  </si>
  <si>
    <t>穿路涵管</t>
    <phoneticPr fontId="34" type="noConversion"/>
  </si>
  <si>
    <t>小计</t>
    <phoneticPr fontId="34" type="noConversion"/>
  </si>
  <si>
    <t>围栏</t>
    <phoneticPr fontId="34" type="noConversion"/>
  </si>
  <si>
    <t>泥城镇人民村蔬菜基地建设项目投资估算明细表</t>
    <phoneticPr fontId="34" type="noConversion"/>
  </si>
  <si>
    <t>新建GP-C832Z单体棚</t>
    <phoneticPr fontId="34" type="noConversion"/>
  </si>
  <si>
    <t>灌溉管网系统</t>
    <phoneticPr fontId="34" type="noConversion"/>
  </si>
  <si>
    <t>三</t>
    <phoneticPr fontId="34" type="noConversion"/>
  </si>
  <si>
    <t>可研报告编制费、设计费、工程监理费、招标代理费等</t>
    <phoneticPr fontId="3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</si>
</sst>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76" formatCode="0_ "/>
    <numFmt numFmtId="177" formatCode="0.00_ "/>
  </numFmts>
  <fonts count="35" x14ac:knownFonts="1">
    <font>
      <sz val="11"/>
      <color theme="1"/>
      <name val="等线"/>
      <charset val="134"/>
      <scheme val="minor"/>
    </font>
    <font>
      <sz val="12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4"/>
      <color rgb="FF000000"/>
      <name val="黑体"/>
      <family val="3"/>
      <charset val="134"/>
    </font>
    <font>
      <sz val="18"/>
      <name val="黑体"/>
      <family val="3"/>
      <charset val="134"/>
    </font>
    <font>
      <b/>
      <sz val="16"/>
      <color theme="1"/>
      <name val="宋体"/>
      <family val="3"/>
      <charset val="134"/>
    </font>
    <font>
      <sz val="12"/>
      <color theme="1"/>
      <name val="黑体"/>
      <family val="3"/>
      <charset val="134"/>
    </font>
    <font>
      <b/>
      <sz val="12"/>
      <color theme="1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仿宋"/>
      <family val="3"/>
      <charset val="134"/>
    </font>
    <font>
      <sz val="12"/>
      <name val="宋体"/>
      <family val="3"/>
      <charset val="134"/>
    </font>
    <font>
      <sz val="12"/>
      <name val="仿宋"/>
      <family val="3"/>
      <charset val="134"/>
    </font>
    <font>
      <sz val="12"/>
      <color theme="1"/>
      <name val="宋体"/>
      <family val="3"/>
      <charset val="134"/>
    </font>
    <font>
      <sz val="28"/>
      <color theme="1"/>
      <name val="等线"/>
      <family val="3"/>
      <charset val="134"/>
      <scheme val="minor"/>
    </font>
    <font>
      <sz val="10"/>
      <name val="Helv"/>
      <family val="2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color theme="1"/>
      <name val="Tahoma"/>
      <family val="2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等线"/>
      <family val="3"/>
      <charset val="134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1">
    <xf numFmtId="0" fontId="0" fillId="0" borderId="0"/>
    <xf numFmtId="0" fontId="14" fillId="0" borderId="0" applyFont="0" applyBorder="0" applyAlignment="0"/>
    <xf numFmtId="0" fontId="10" fillId="0" borderId="0"/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7" fillId="0" borderId="2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/>
    <xf numFmtId="0" fontId="10" fillId="0" borderId="0">
      <alignment vertical="center"/>
    </xf>
    <xf numFmtId="0" fontId="10" fillId="0" borderId="0">
      <alignment vertical="center"/>
    </xf>
    <xf numFmtId="0" fontId="2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22" fillId="0" borderId="0"/>
    <xf numFmtId="0" fontId="10" fillId="0" borderId="0"/>
    <xf numFmtId="0" fontId="15" fillId="0" borderId="0">
      <alignment vertical="center"/>
    </xf>
    <xf numFmtId="0" fontId="2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5" fillId="0" borderId="0">
      <alignment vertical="center"/>
    </xf>
    <xf numFmtId="0" fontId="22" fillId="0" borderId="0">
      <alignment vertical="center"/>
    </xf>
    <xf numFmtId="0" fontId="10" fillId="0" borderId="0"/>
    <xf numFmtId="0" fontId="10" fillId="0" borderId="0"/>
    <xf numFmtId="0" fontId="22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4" fillId="5" borderId="0" applyNumberFormat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17" borderId="6" applyNumberFormat="0" applyAlignment="0" applyProtection="0">
      <alignment vertical="center"/>
    </xf>
    <xf numFmtId="0" fontId="27" fillId="18" borderId="7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17" borderId="9" applyNumberFormat="0" applyAlignment="0" applyProtection="0">
      <alignment vertical="center"/>
    </xf>
    <xf numFmtId="0" fontId="33" fillId="8" borderId="6" applyNumberFormat="0" applyAlignment="0" applyProtection="0">
      <alignment vertical="center"/>
    </xf>
    <xf numFmtId="0" fontId="10" fillId="24" borderId="10" applyNumberFormat="0" applyFont="0" applyAlignment="0" applyProtection="0">
      <alignment vertical="center"/>
    </xf>
  </cellStyleXfs>
  <cellXfs count="30">
    <xf numFmtId="0" fontId="0" fillId="0" borderId="0" xfId="0"/>
    <xf numFmtId="0" fontId="0" fillId="0" borderId="0" xfId="0" applyAlignment="1">
      <alignment horizontal="left" vertical="top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top"/>
    </xf>
    <xf numFmtId="0" fontId="5" fillId="2" borderId="0" xfId="2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7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177" fontId="8" fillId="0" borderId="1" xfId="0" applyNumberFormat="1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177" fontId="12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91">
    <cellStyle name="_ET_STYLE_NoName_00_" xfId="1" xr:uid="{00000000-0005-0000-0000-000031000000}"/>
    <cellStyle name="0,0_x000d__x000a_NA_x000d__x000a_" xfId="2" xr:uid="{00000000-0005-0000-0000-000032000000}"/>
    <cellStyle name="20% - 强调文字颜色 1 2" xfId="3" xr:uid="{00000000-0005-0000-0000-000033000000}"/>
    <cellStyle name="20% - 强调文字颜色 1 2 2" xfId="4" xr:uid="{00000000-0005-0000-0000-000034000000}"/>
    <cellStyle name="20% - 强调文字颜色 2 2" xfId="5" xr:uid="{00000000-0005-0000-0000-000035000000}"/>
    <cellStyle name="20% - 强调文字颜色 2 2 2" xfId="6" xr:uid="{00000000-0005-0000-0000-000036000000}"/>
    <cellStyle name="20% - 强调文字颜色 3 2" xfId="7" xr:uid="{00000000-0005-0000-0000-000037000000}"/>
    <cellStyle name="20% - 强调文字颜色 3 2 2" xfId="8" xr:uid="{00000000-0005-0000-0000-000038000000}"/>
    <cellStyle name="20% - 强调文字颜色 4 2" xfId="9" xr:uid="{00000000-0005-0000-0000-000039000000}"/>
    <cellStyle name="20% - 强调文字颜色 4 2 2" xfId="10" xr:uid="{00000000-0005-0000-0000-00003A000000}"/>
    <cellStyle name="20% - 强调文字颜色 5 2" xfId="11" xr:uid="{00000000-0005-0000-0000-00003B000000}"/>
    <cellStyle name="20% - 强调文字颜色 6 2" xfId="12" xr:uid="{00000000-0005-0000-0000-00003C000000}"/>
    <cellStyle name="40% - 强调文字颜色 1 2" xfId="13" xr:uid="{00000000-0005-0000-0000-00003D000000}"/>
    <cellStyle name="40% - 强调文字颜色 1 2 2" xfId="14" xr:uid="{00000000-0005-0000-0000-00003E000000}"/>
    <cellStyle name="40% - 强调文字颜色 2 2" xfId="15" xr:uid="{00000000-0005-0000-0000-00003F000000}"/>
    <cellStyle name="40% - 强调文字颜色 3 2" xfId="16" xr:uid="{00000000-0005-0000-0000-000040000000}"/>
    <cellStyle name="40% - 强调文字颜色 3 2 2" xfId="17" xr:uid="{00000000-0005-0000-0000-000041000000}"/>
    <cellStyle name="40% - 强调文字颜色 4 2" xfId="18" xr:uid="{00000000-0005-0000-0000-000042000000}"/>
    <cellStyle name="40% - 强调文字颜色 4 2 2" xfId="19" xr:uid="{00000000-0005-0000-0000-000043000000}"/>
    <cellStyle name="40% - 强调文字颜色 5 2" xfId="20" xr:uid="{00000000-0005-0000-0000-000044000000}"/>
    <cellStyle name="40% - 强调文字颜色 6 2" xfId="21" xr:uid="{00000000-0005-0000-0000-000045000000}"/>
    <cellStyle name="40% - 强调文字颜色 6 2 2" xfId="22" xr:uid="{00000000-0005-0000-0000-000046000000}"/>
    <cellStyle name="60% - 强调文字颜色 1 2" xfId="23" xr:uid="{00000000-0005-0000-0000-000047000000}"/>
    <cellStyle name="60% - 强调文字颜色 2 2" xfId="24" xr:uid="{00000000-0005-0000-0000-000048000000}"/>
    <cellStyle name="60% - 强调文字颜色 3 2" xfId="25" xr:uid="{00000000-0005-0000-0000-000049000000}"/>
    <cellStyle name="60% - 强调文字颜色 4 2" xfId="26" xr:uid="{00000000-0005-0000-0000-00004A000000}"/>
    <cellStyle name="60% - 强调文字颜色 5 2" xfId="27" xr:uid="{00000000-0005-0000-0000-00004B000000}"/>
    <cellStyle name="60% - 强调文字颜色 6 2" xfId="28" xr:uid="{00000000-0005-0000-0000-00004C000000}"/>
    <cellStyle name="ColLevel_0" xfId="29" xr:uid="{00000000-0005-0000-0000-00004D000000}"/>
    <cellStyle name="RowLevel_0" xfId="30" xr:uid="{00000000-0005-0000-0000-00004E000000}"/>
    <cellStyle name="标题 1 2" xfId="31" xr:uid="{00000000-0005-0000-0000-00004F000000}"/>
    <cellStyle name="标题 2 2" xfId="32" xr:uid="{00000000-0005-0000-0000-000050000000}"/>
    <cellStyle name="标题 3 2" xfId="33" xr:uid="{00000000-0005-0000-0000-000051000000}"/>
    <cellStyle name="标题 4 2" xfId="34" xr:uid="{00000000-0005-0000-0000-000052000000}"/>
    <cellStyle name="标题 5" xfId="35" xr:uid="{00000000-0005-0000-0000-000053000000}"/>
    <cellStyle name="差 2" xfId="36" xr:uid="{00000000-0005-0000-0000-000054000000}"/>
    <cellStyle name="常规" xfId="0" builtinId="0"/>
    <cellStyle name="常规 10" xfId="37" xr:uid="{00000000-0005-0000-0000-000055000000}"/>
    <cellStyle name="常规 11" xfId="38" xr:uid="{00000000-0005-0000-0000-000056000000}"/>
    <cellStyle name="常规 12" xfId="39" xr:uid="{00000000-0005-0000-0000-000057000000}"/>
    <cellStyle name="常规 13" xfId="40" xr:uid="{00000000-0005-0000-0000-000058000000}"/>
    <cellStyle name="常规 2" xfId="41" xr:uid="{00000000-0005-0000-0000-000059000000}"/>
    <cellStyle name="常规 2 2" xfId="42" xr:uid="{00000000-0005-0000-0000-00005A000000}"/>
    <cellStyle name="常规 2 2 2" xfId="43" xr:uid="{00000000-0005-0000-0000-00005B000000}"/>
    <cellStyle name="常规 2 2 2 2 3" xfId="44" xr:uid="{00000000-0005-0000-0000-00005C000000}"/>
    <cellStyle name="常规 2 2 3" xfId="45" xr:uid="{00000000-0005-0000-0000-00005D000000}"/>
    <cellStyle name="常规 2 3" xfId="46" xr:uid="{00000000-0005-0000-0000-00005E000000}"/>
    <cellStyle name="常规 2 3 2" xfId="47" xr:uid="{00000000-0005-0000-0000-00005F000000}"/>
    <cellStyle name="常规 2 4" xfId="48" xr:uid="{00000000-0005-0000-0000-000060000000}"/>
    <cellStyle name="常规 2 5" xfId="49" xr:uid="{00000000-0005-0000-0000-000061000000}"/>
    <cellStyle name="常规 3" xfId="50" xr:uid="{00000000-0005-0000-0000-000062000000}"/>
    <cellStyle name="常规 3 2" xfId="51" xr:uid="{00000000-0005-0000-0000-000063000000}"/>
    <cellStyle name="常规 3 3" xfId="52" xr:uid="{00000000-0005-0000-0000-000064000000}"/>
    <cellStyle name="常规 4" xfId="53" xr:uid="{00000000-0005-0000-0000-000065000000}"/>
    <cellStyle name="常规 4 2" xfId="54" xr:uid="{00000000-0005-0000-0000-000066000000}"/>
    <cellStyle name="常规 5" xfId="55" xr:uid="{00000000-0005-0000-0000-000067000000}"/>
    <cellStyle name="常规 5 2" xfId="56" xr:uid="{00000000-0005-0000-0000-000068000000}"/>
    <cellStyle name="常规 6" xfId="57" xr:uid="{00000000-0005-0000-0000-000069000000}"/>
    <cellStyle name="常规 6 2" xfId="58" xr:uid="{00000000-0005-0000-0000-00006A000000}"/>
    <cellStyle name="常规 7" xfId="59" xr:uid="{00000000-0005-0000-0000-00006B000000}"/>
    <cellStyle name="常规 8" xfId="60" xr:uid="{00000000-0005-0000-0000-00006C000000}"/>
    <cellStyle name="常规 8 2" xfId="61" xr:uid="{00000000-0005-0000-0000-00006D000000}"/>
    <cellStyle name="常规 9" xfId="62" xr:uid="{00000000-0005-0000-0000-00006E000000}"/>
    <cellStyle name="常规 9 2" xfId="63" xr:uid="{00000000-0005-0000-0000-00006F000000}"/>
    <cellStyle name="常规 9 2 4" xfId="64" xr:uid="{00000000-0005-0000-0000-000070000000}"/>
    <cellStyle name="好 2" xfId="65" xr:uid="{00000000-0005-0000-0000-000071000000}"/>
    <cellStyle name="汇总 2" xfId="66" xr:uid="{00000000-0005-0000-0000-000072000000}"/>
    <cellStyle name="计算 2" xfId="67" xr:uid="{00000000-0005-0000-0000-000073000000}"/>
    <cellStyle name="检查单元格 2" xfId="68" xr:uid="{00000000-0005-0000-0000-000074000000}"/>
    <cellStyle name="解释性文本 2" xfId="69" xr:uid="{00000000-0005-0000-0000-000075000000}"/>
    <cellStyle name="警告文本 2" xfId="70" xr:uid="{00000000-0005-0000-0000-000076000000}"/>
    <cellStyle name="链接单元格 2" xfId="71" xr:uid="{00000000-0005-0000-0000-000077000000}"/>
    <cellStyle name="千位分隔 2" xfId="72" xr:uid="{00000000-0005-0000-0000-000078000000}"/>
    <cellStyle name="千位分隔 2 2" xfId="73" xr:uid="{00000000-0005-0000-0000-000079000000}"/>
    <cellStyle name="千位分隔 2 3" xfId="74" xr:uid="{00000000-0005-0000-0000-00007A000000}"/>
    <cellStyle name="千位分隔 2 4" xfId="75" xr:uid="{00000000-0005-0000-0000-00007B000000}"/>
    <cellStyle name="千位分隔 3" xfId="76" xr:uid="{00000000-0005-0000-0000-00007C000000}"/>
    <cellStyle name="千位分隔 4" xfId="77" xr:uid="{00000000-0005-0000-0000-00007D000000}"/>
    <cellStyle name="千位分隔 4 2" xfId="78" xr:uid="{00000000-0005-0000-0000-00007E000000}"/>
    <cellStyle name="千位分隔 4 3" xfId="79" xr:uid="{00000000-0005-0000-0000-00007F000000}"/>
    <cellStyle name="千位分隔 5" xfId="80" xr:uid="{00000000-0005-0000-0000-000080000000}"/>
    <cellStyle name="强调文字颜色 1 2" xfId="81" xr:uid="{00000000-0005-0000-0000-000081000000}"/>
    <cellStyle name="强调文字颜色 2 2" xfId="82" xr:uid="{00000000-0005-0000-0000-000082000000}"/>
    <cellStyle name="强调文字颜色 3 2" xfId="83" xr:uid="{00000000-0005-0000-0000-000083000000}"/>
    <cellStyle name="强调文字颜色 4 2" xfId="84" xr:uid="{00000000-0005-0000-0000-000084000000}"/>
    <cellStyle name="强调文字颜色 5 2" xfId="85" xr:uid="{00000000-0005-0000-0000-000085000000}"/>
    <cellStyle name="强调文字颜色 6 2" xfId="86" xr:uid="{00000000-0005-0000-0000-000086000000}"/>
    <cellStyle name="适中 2" xfId="87" xr:uid="{00000000-0005-0000-0000-000087000000}"/>
    <cellStyle name="输出 2" xfId="88" xr:uid="{00000000-0005-0000-0000-000088000000}"/>
    <cellStyle name="输入 2" xfId="89" xr:uid="{00000000-0005-0000-0000-000089000000}"/>
    <cellStyle name="注释 2" xfId="90" xr:uid="{00000000-0005-0000-0000-00008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"/>
  <sheetViews>
    <sheetView tabSelected="1" view="pageBreakPreview" topLeftCell="A7" zoomScale="85" zoomScaleNormal="100" zoomScalePageLayoutView="85" workbookViewId="0">
      <selection activeCell="F17" sqref="F17"/>
    </sheetView>
  </sheetViews>
  <sheetFormatPr defaultColWidth="9" defaultRowHeight="27.6" customHeight="1" x14ac:dyDescent="0.2"/>
  <cols>
    <col min="1" max="1" width="7.75" style="4" customWidth="1"/>
    <col min="2" max="2" width="25.375" style="4" customWidth="1"/>
    <col min="3" max="3" width="10.125" style="4" customWidth="1"/>
    <col min="4" max="5" width="12.875" style="4" customWidth="1"/>
    <col min="6" max="6" width="13.75" style="5" customWidth="1"/>
    <col min="7" max="7" width="12.625" style="4" customWidth="1"/>
    <col min="8" max="8" width="12.5" style="6" customWidth="1"/>
    <col min="9" max="9" width="12.5" style="4" customWidth="1"/>
    <col min="10" max="16384" width="9" style="4"/>
  </cols>
  <sheetData>
    <row r="1" spans="1:9" s="1" customFormat="1" ht="27" customHeight="1" x14ac:dyDescent="0.2">
      <c r="A1" s="27" t="s">
        <v>0</v>
      </c>
      <c r="B1" s="27"/>
      <c r="C1" s="7"/>
      <c r="D1" s="7"/>
      <c r="E1" s="7"/>
      <c r="F1" s="7"/>
      <c r="G1" s="7"/>
    </row>
    <row r="2" spans="1:9" s="1" customFormat="1" ht="29.25" customHeight="1" x14ac:dyDescent="0.2">
      <c r="A2" s="28" t="s">
        <v>37</v>
      </c>
      <c r="B2" s="28"/>
      <c r="C2" s="28"/>
      <c r="D2" s="28"/>
      <c r="E2" s="28"/>
      <c r="F2" s="28"/>
      <c r="G2" s="28"/>
      <c r="H2" s="28"/>
      <c r="I2" s="28"/>
    </row>
    <row r="3" spans="1:9" ht="25.5" customHeight="1" x14ac:dyDescent="0.2">
      <c r="A3" s="8"/>
      <c r="B3" s="8"/>
      <c r="C3" s="8"/>
      <c r="D3" s="8"/>
      <c r="E3" s="8"/>
      <c r="F3" s="8"/>
      <c r="G3" s="8"/>
      <c r="H3" s="29" t="s">
        <v>1</v>
      </c>
      <c r="I3" s="29"/>
    </row>
    <row r="4" spans="1:9" s="2" customFormat="1" ht="34.5" customHeight="1" x14ac:dyDescent="0.2">
      <c r="A4" s="9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</row>
    <row r="5" spans="1:9" s="3" customFormat="1" ht="34.5" customHeight="1" x14ac:dyDescent="0.2">
      <c r="A5" s="10" t="s">
        <v>11</v>
      </c>
      <c r="B5" s="10" t="s">
        <v>20</v>
      </c>
      <c r="C5" s="11"/>
      <c r="D5" s="11"/>
      <c r="E5" s="11"/>
      <c r="F5" s="12"/>
      <c r="G5" s="11"/>
      <c r="H5" s="11"/>
      <c r="I5" s="24"/>
    </row>
    <row r="6" spans="1:9" ht="34.5" customHeight="1" x14ac:dyDescent="0.2">
      <c r="A6" s="13">
        <v>1</v>
      </c>
      <c r="B6" s="13" t="s">
        <v>21</v>
      </c>
      <c r="C6" s="13" t="s">
        <v>22</v>
      </c>
      <c r="D6" s="13">
        <v>80</v>
      </c>
      <c r="E6" s="14">
        <v>500</v>
      </c>
      <c r="F6" s="14">
        <f>ROUND(D6*E6/10000,2)</f>
        <v>4</v>
      </c>
      <c r="G6" s="14">
        <v>4</v>
      </c>
      <c r="H6" s="15"/>
      <c r="I6" s="25"/>
    </row>
    <row r="7" spans="1:9" ht="34.5" customHeight="1" x14ac:dyDescent="0.2">
      <c r="A7" s="13">
        <v>2</v>
      </c>
      <c r="B7" s="13" t="s">
        <v>23</v>
      </c>
      <c r="C7" s="13" t="s">
        <v>24</v>
      </c>
      <c r="D7" s="13">
        <v>1</v>
      </c>
      <c r="E7" s="14">
        <v>80000</v>
      </c>
      <c r="F7" s="14">
        <f t="shared" ref="F7:F19" si="0">ROUND(D7*E7/10000,2)</f>
        <v>8</v>
      </c>
      <c r="G7" s="14">
        <v>8</v>
      </c>
      <c r="H7" s="14"/>
      <c r="I7" s="25"/>
    </row>
    <row r="8" spans="1:9" ht="34.5" customHeight="1" x14ac:dyDescent="0.2">
      <c r="A8" s="13">
        <v>3</v>
      </c>
      <c r="B8" s="13" t="s">
        <v>25</v>
      </c>
      <c r="C8" s="13" t="s">
        <v>26</v>
      </c>
      <c r="D8" s="13">
        <v>2270</v>
      </c>
      <c r="E8" s="14">
        <v>260</v>
      </c>
      <c r="F8" s="14">
        <f t="shared" si="0"/>
        <v>59.02</v>
      </c>
      <c r="G8" s="14">
        <v>59.02</v>
      </c>
      <c r="H8" s="14"/>
      <c r="I8" s="25"/>
    </row>
    <row r="9" spans="1:9" ht="34.5" customHeight="1" x14ac:dyDescent="0.2">
      <c r="A9" s="13">
        <v>4</v>
      </c>
      <c r="B9" s="13" t="s">
        <v>27</v>
      </c>
      <c r="C9" s="13" t="s">
        <v>28</v>
      </c>
      <c r="D9" s="13">
        <v>34</v>
      </c>
      <c r="E9" s="14">
        <v>1800</v>
      </c>
      <c r="F9" s="14">
        <f t="shared" si="0"/>
        <v>6.12</v>
      </c>
      <c r="G9" s="14">
        <v>6.12</v>
      </c>
      <c r="H9" s="14"/>
      <c r="I9" s="25"/>
    </row>
    <row r="10" spans="1:9" ht="34.5" customHeight="1" x14ac:dyDescent="0.2">
      <c r="A10" s="13">
        <v>5</v>
      </c>
      <c r="B10" s="13" t="s">
        <v>29</v>
      </c>
      <c r="C10" s="13" t="s">
        <v>30</v>
      </c>
      <c r="D10" s="13">
        <v>400</v>
      </c>
      <c r="E10" s="14">
        <v>260</v>
      </c>
      <c r="F10" s="14">
        <f t="shared" si="0"/>
        <v>10.4</v>
      </c>
      <c r="G10" s="14">
        <v>10.4</v>
      </c>
      <c r="H10" s="14"/>
      <c r="I10" s="25"/>
    </row>
    <row r="11" spans="1:9" ht="34.5" customHeight="1" x14ac:dyDescent="0.2">
      <c r="A11" s="13">
        <v>6</v>
      </c>
      <c r="B11" s="13" t="s">
        <v>31</v>
      </c>
      <c r="C11" s="13" t="s">
        <v>30</v>
      </c>
      <c r="D11" s="13">
        <v>590</v>
      </c>
      <c r="E11" s="14">
        <v>230</v>
      </c>
      <c r="F11" s="14">
        <f t="shared" si="0"/>
        <v>13.57</v>
      </c>
      <c r="G11" s="14">
        <v>13.57</v>
      </c>
      <c r="H11" s="14"/>
      <c r="I11" s="25"/>
    </row>
    <row r="12" spans="1:9" ht="34.5" customHeight="1" x14ac:dyDescent="0.2">
      <c r="A12" s="13">
        <v>7</v>
      </c>
      <c r="B12" s="13" t="s">
        <v>32</v>
      </c>
      <c r="C12" s="13" t="s">
        <v>30</v>
      </c>
      <c r="D12" s="13">
        <v>40</v>
      </c>
      <c r="E12" s="14">
        <v>2500</v>
      </c>
      <c r="F12" s="14">
        <f t="shared" si="0"/>
        <v>10</v>
      </c>
      <c r="G12" s="14">
        <v>10</v>
      </c>
      <c r="H12" s="14"/>
      <c r="I12" s="25"/>
    </row>
    <row r="13" spans="1:9" ht="34.5" customHeight="1" x14ac:dyDescent="0.2">
      <c r="A13" s="13">
        <v>8</v>
      </c>
      <c r="B13" s="13" t="s">
        <v>33</v>
      </c>
      <c r="C13" s="13" t="s">
        <v>16</v>
      </c>
      <c r="D13" s="13">
        <v>1</v>
      </c>
      <c r="E13" s="14">
        <v>144818.29999999999</v>
      </c>
      <c r="F13" s="14">
        <f t="shared" si="0"/>
        <v>14.48</v>
      </c>
      <c r="G13" s="14">
        <v>14.48</v>
      </c>
      <c r="H13" s="14"/>
      <c r="I13" s="25"/>
    </row>
    <row r="14" spans="1:9" ht="34.5" customHeight="1" x14ac:dyDescent="0.2">
      <c r="A14" s="13">
        <v>9</v>
      </c>
      <c r="B14" s="13" t="s">
        <v>34</v>
      </c>
      <c r="C14" s="13" t="s">
        <v>26</v>
      </c>
      <c r="D14" s="13">
        <v>20</v>
      </c>
      <c r="E14" s="14">
        <v>850</v>
      </c>
      <c r="F14" s="14">
        <f t="shared" si="0"/>
        <v>1.7</v>
      </c>
      <c r="G14" s="14">
        <v>1.7</v>
      </c>
      <c r="H14" s="14"/>
      <c r="I14" s="25"/>
    </row>
    <row r="15" spans="1:9" ht="34.5" customHeight="1" x14ac:dyDescent="0.2">
      <c r="A15" s="13">
        <v>10</v>
      </c>
      <c r="B15" s="13" t="s">
        <v>36</v>
      </c>
      <c r="C15" s="13" t="s">
        <v>26</v>
      </c>
      <c r="D15" s="13">
        <v>1222</v>
      </c>
      <c r="E15" s="14">
        <v>220</v>
      </c>
      <c r="F15" s="14">
        <f t="shared" si="0"/>
        <v>26.88</v>
      </c>
      <c r="G15" s="14">
        <v>26.88</v>
      </c>
      <c r="H15" s="14"/>
      <c r="I15" s="25"/>
    </row>
    <row r="16" spans="1:9" s="3" customFormat="1" ht="34.5" customHeight="1" x14ac:dyDescent="0.2">
      <c r="A16" s="10"/>
      <c r="B16" s="10" t="s">
        <v>35</v>
      </c>
      <c r="C16" s="10"/>
      <c r="D16" s="10"/>
      <c r="E16" s="16"/>
      <c r="F16" s="16">
        <f>SUM(F6:F15)</f>
        <v>154.17000000000002</v>
      </c>
      <c r="G16" s="16"/>
      <c r="H16" s="16"/>
      <c r="I16" s="24"/>
    </row>
    <row r="17" spans="1:9" s="3" customFormat="1" ht="34.5" customHeight="1" x14ac:dyDescent="0.2">
      <c r="A17" s="10" t="s">
        <v>19</v>
      </c>
      <c r="B17" s="10" t="s">
        <v>18</v>
      </c>
      <c r="C17" s="10"/>
      <c r="D17" s="10"/>
      <c r="E17" s="16"/>
      <c r="F17" s="16"/>
      <c r="G17" s="16"/>
      <c r="H17" s="16"/>
      <c r="I17" s="24"/>
    </row>
    <row r="18" spans="1:9" ht="34.5" customHeight="1" x14ac:dyDescent="0.2">
      <c r="A18" s="13">
        <v>1</v>
      </c>
      <c r="B18" s="13" t="s">
        <v>38</v>
      </c>
      <c r="C18" s="13" t="s">
        <v>30</v>
      </c>
      <c r="D18" s="13">
        <v>30952</v>
      </c>
      <c r="E18" s="14">
        <v>65</v>
      </c>
      <c r="F18" s="14">
        <f t="shared" si="0"/>
        <v>201.19</v>
      </c>
      <c r="G18" s="14"/>
      <c r="H18" s="14">
        <f>F18-G18</f>
        <v>201.19</v>
      </c>
      <c r="I18" s="25"/>
    </row>
    <row r="19" spans="1:9" ht="34.5" customHeight="1" x14ac:dyDescent="0.2">
      <c r="A19" s="13">
        <v>2</v>
      </c>
      <c r="B19" s="13" t="s">
        <v>39</v>
      </c>
      <c r="C19" s="13" t="s">
        <v>17</v>
      </c>
      <c r="D19" s="13">
        <v>1</v>
      </c>
      <c r="E19" s="14">
        <v>394863.94</v>
      </c>
      <c r="F19" s="14">
        <f t="shared" si="0"/>
        <v>39.49</v>
      </c>
      <c r="G19" s="14">
        <v>37.729999999999997</v>
      </c>
      <c r="H19" s="14">
        <f>F19-G19</f>
        <v>1.7600000000000051</v>
      </c>
      <c r="I19" s="25"/>
    </row>
    <row r="20" spans="1:9" ht="34.5" customHeight="1" x14ac:dyDescent="0.2">
      <c r="A20" s="13"/>
      <c r="B20" s="10" t="s">
        <v>12</v>
      </c>
      <c r="C20" s="13"/>
      <c r="D20" s="13"/>
      <c r="E20" s="13"/>
      <c r="F20" s="16">
        <f>SUM(F18:F19)</f>
        <v>240.68</v>
      </c>
      <c r="G20" s="13"/>
      <c r="H20" s="15"/>
      <c r="I20" s="25"/>
    </row>
    <row r="21" spans="1:9" s="3" customFormat="1" ht="34.5" customHeight="1" x14ac:dyDescent="0.2">
      <c r="A21" s="10" t="s">
        <v>40</v>
      </c>
      <c r="B21" s="10" t="s">
        <v>13</v>
      </c>
      <c r="C21" s="11"/>
      <c r="D21" s="11"/>
      <c r="E21" s="11"/>
      <c r="G21" s="17"/>
      <c r="H21" s="15"/>
      <c r="I21" s="25"/>
    </row>
    <row r="22" spans="1:9" s="3" customFormat="1" ht="71.25" customHeight="1" x14ac:dyDescent="0.2">
      <c r="A22" s="13">
        <v>1</v>
      </c>
      <c r="B22" s="26" t="s">
        <v>41</v>
      </c>
      <c r="C22" s="13" t="s">
        <v>14</v>
      </c>
      <c r="D22" s="13">
        <v>1</v>
      </c>
      <c r="E22" s="11"/>
      <c r="F22" s="18">
        <v>31.59</v>
      </c>
      <c r="G22" s="14"/>
      <c r="H22" s="18">
        <f>F22-G22</f>
        <v>31.59</v>
      </c>
      <c r="I22" s="24"/>
    </row>
    <row r="23" spans="1:9" s="3" customFormat="1" ht="31.5" customHeight="1" x14ac:dyDescent="0.2">
      <c r="A23" s="11"/>
      <c r="B23" s="9" t="s">
        <v>12</v>
      </c>
      <c r="C23" s="10"/>
      <c r="D23" s="10"/>
      <c r="E23" s="20"/>
      <c r="F23" s="21">
        <f>F22</f>
        <v>31.59</v>
      </c>
      <c r="G23" s="17"/>
      <c r="H23" s="19"/>
      <c r="I23" s="24"/>
    </row>
    <row r="24" spans="1:9" s="3" customFormat="1" ht="31.5" customHeight="1" x14ac:dyDescent="0.2">
      <c r="A24" s="11"/>
      <c r="B24" s="9" t="s">
        <v>15</v>
      </c>
      <c r="C24" s="9"/>
      <c r="D24" s="9"/>
      <c r="E24" s="9"/>
      <c r="F24" s="22">
        <f>F16+F20+F23</f>
        <v>426.44</v>
      </c>
      <c r="G24" s="22">
        <f>SUM(G6:G23)</f>
        <v>191.9</v>
      </c>
      <c r="H24" s="22">
        <f>SUM(H6:H23)</f>
        <v>234.54</v>
      </c>
      <c r="I24" s="22"/>
    </row>
    <row r="28" spans="1:9" ht="27.6" customHeight="1" x14ac:dyDescent="0.2">
      <c r="C28" s="23"/>
    </row>
    <row r="29" spans="1:9" ht="27.6" customHeight="1" x14ac:dyDescent="0.2">
      <c r="F29" s="4"/>
    </row>
  </sheetData>
  <mergeCells count="3">
    <mergeCell ref="A1:B1"/>
    <mergeCell ref="A2:I2"/>
    <mergeCell ref="H3:I3"/>
  </mergeCells>
  <phoneticPr fontId="34" type="noConversion"/>
  <pageMargins left="0.69930555555555596" right="0.69930555555555596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投资估算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冰倩 刘</cp:lastModifiedBy>
  <cp:lastPrinted>2025-01-15T07:25:00Z</cp:lastPrinted>
  <dcterms:created xsi:type="dcterms:W3CDTF">2015-06-05T18:17:00Z</dcterms:created>
  <dcterms:modified xsi:type="dcterms:W3CDTF">2025-01-15T07:25:03Z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A6AFF01F8B554FA3A63BD76DC8F3C1C0_13</vt:lpwstr>
  </property>
</Properties>
</file>