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概算表" sheetId="4" r:id="rId1"/>
  </sheets>
  <definedNames>
    <definedName name="_xlnm._FilterDatabase" localSheetId="0" hidden="1">概算表!$A$2:$E$639</definedName>
  </definedNames>
  <calcPr calcId="144525"/>
</workbook>
</file>

<file path=xl/sharedStrings.xml><?xml version="1.0" encoding="utf-8"?>
<sst xmlns="http://schemas.openxmlformats.org/spreadsheetml/2006/main" count="1184" uniqueCount="190">
  <si>
    <t>附件</t>
  </si>
  <si>
    <t>合庆镇2024年生态清洁小流域河道综合整治工程资金明细表</t>
  </si>
  <si>
    <t>序号</t>
  </si>
  <si>
    <t>工程内容</t>
  </si>
  <si>
    <t>单位</t>
  </si>
  <si>
    <t>数量</t>
  </si>
  <si>
    <t>技经指标
（元）</t>
  </si>
  <si>
    <t>合计（万元）</t>
  </si>
  <si>
    <t>一</t>
  </si>
  <si>
    <t>工程费用</t>
  </si>
  <si>
    <t>梅家沙河</t>
  </si>
  <si>
    <t>岸坡整理</t>
  </si>
  <si>
    <t>㎡</t>
  </si>
  <si>
    <t>岸坡绿化</t>
  </si>
  <si>
    <t>水生绿化</t>
  </si>
  <si>
    <t>水生态修复</t>
  </si>
  <si>
    <t>勤奋2号塘</t>
  </si>
  <si>
    <t>疏浚土方</t>
  </si>
  <si>
    <r>
      <t>m</t>
    </r>
    <r>
      <rPr>
        <vertAlign val="superscript"/>
        <sz val="11"/>
        <rFont val="宋体"/>
        <charset val="134"/>
      </rPr>
      <t>3</t>
    </r>
  </si>
  <si>
    <t>合庆黄家宅河</t>
  </si>
  <si>
    <t>塑钢板桩护岸</t>
  </si>
  <si>
    <t>m</t>
  </si>
  <si>
    <t>勤奋3号河</t>
  </si>
  <si>
    <t>勤奋九队宅河</t>
  </si>
  <si>
    <t>勤奋4号河</t>
  </si>
  <si>
    <t>勤奋7号河</t>
  </si>
  <si>
    <t>地基拆除</t>
  </si>
  <si>
    <t>勤奋8号河</t>
  </si>
  <si>
    <t>箱体</t>
  </si>
  <si>
    <t>挡墙</t>
  </si>
  <si>
    <t>勤奋9号河</t>
  </si>
  <si>
    <t>勤奋机口河</t>
  </si>
  <si>
    <t>生态挡墙护岸</t>
  </si>
  <si>
    <t>勤奋10号河</t>
  </si>
  <si>
    <t>生态护坡</t>
  </si>
  <si>
    <t>勤奋11号河</t>
  </si>
  <si>
    <t>高宅基河</t>
  </si>
  <si>
    <t>插板桩</t>
  </si>
  <si>
    <t>栏杆</t>
  </si>
  <si>
    <t>勤奋12号河</t>
  </si>
  <si>
    <t>勤奋13号河</t>
  </si>
  <si>
    <t>勤奋15号河</t>
  </si>
  <si>
    <t>勤奋5号河</t>
  </si>
  <si>
    <t>勤奋6号河</t>
  </si>
  <si>
    <t>新星一二队河</t>
  </si>
  <si>
    <t>木桩护岸</t>
  </si>
  <si>
    <t>杨家车路港</t>
  </si>
  <si>
    <t>朝阳中心河</t>
  </si>
  <si>
    <t>仿木桩护岸</t>
  </si>
  <si>
    <t>朝阳杨家河</t>
  </si>
  <si>
    <t>桥梁</t>
  </si>
  <si>
    <t>座</t>
  </si>
  <si>
    <t>朝阳2号河</t>
  </si>
  <si>
    <t>朝阳3号河</t>
  </si>
  <si>
    <t>朝阳4号河</t>
  </si>
  <si>
    <t>朝阳8号河</t>
  </si>
  <si>
    <t>朝阳6号河</t>
  </si>
  <si>
    <t>爱心养老公寓景观河</t>
  </si>
  <si>
    <t>朝阳5号河</t>
  </si>
  <si>
    <t>箱涵</t>
  </si>
  <si>
    <t>庆丰2号河</t>
  </si>
  <si>
    <t>北车路港</t>
  </si>
  <si>
    <t>前哨机口河</t>
  </si>
  <si>
    <t>前哨路377号景观河</t>
  </si>
  <si>
    <t>合庆陆家宅河</t>
  </si>
  <si>
    <t>（1）</t>
  </si>
  <si>
    <t>（2）</t>
  </si>
  <si>
    <t>（3）</t>
  </si>
  <si>
    <t>（4）</t>
  </si>
  <si>
    <t>（5）</t>
  </si>
  <si>
    <t>合庆前哨2号塘</t>
  </si>
  <si>
    <t>前哨4号河</t>
  </si>
  <si>
    <t>合庆前哨5号河</t>
  </si>
  <si>
    <t>合庆张家宅河</t>
  </si>
  <si>
    <t>南车路港</t>
  </si>
  <si>
    <t>向东1号塘</t>
  </si>
  <si>
    <t>向东1号河</t>
  </si>
  <si>
    <t>管涵</t>
  </si>
  <si>
    <t>向东2号河</t>
  </si>
  <si>
    <t>向东4号河</t>
  </si>
  <si>
    <t>顾家村河</t>
  </si>
  <si>
    <t>向东3号河</t>
  </si>
  <si>
    <t>南黄家宅河</t>
  </si>
  <si>
    <t>向东6号河</t>
  </si>
  <si>
    <t>向东机口河</t>
  </si>
  <si>
    <t>向东7号河</t>
  </si>
  <si>
    <t>向东8号河</t>
  </si>
  <si>
    <t>向东9号河</t>
  </si>
  <si>
    <t>箱体1</t>
  </si>
  <si>
    <t>箱体2</t>
  </si>
  <si>
    <t>向东10号河</t>
  </si>
  <si>
    <t>向东11号河</t>
  </si>
  <si>
    <t>向东12号河</t>
  </si>
  <si>
    <t>向东13号河</t>
  </si>
  <si>
    <t>向东2号塘</t>
  </si>
  <si>
    <t>青四6号河</t>
  </si>
  <si>
    <t>东凌白河</t>
  </si>
  <si>
    <t>青四中心河</t>
  </si>
  <si>
    <t>青四4号河</t>
  </si>
  <si>
    <t>青四5号河</t>
  </si>
  <si>
    <t>合庆沈家宅河</t>
  </si>
  <si>
    <t>青四7号河</t>
  </si>
  <si>
    <t>庆华河</t>
  </si>
  <si>
    <t>六甲港</t>
  </si>
  <si>
    <t>龙江河</t>
  </si>
  <si>
    <t>塘东中心河</t>
  </si>
  <si>
    <t>凌白河</t>
  </si>
  <si>
    <t>青三5号河</t>
  </si>
  <si>
    <t>水闸港</t>
  </si>
  <si>
    <t>大星1号河</t>
  </si>
  <si>
    <t>混凝土挡土墙</t>
  </si>
  <si>
    <t>槽钢支护（永久）</t>
  </si>
  <si>
    <t>大星2号河</t>
  </si>
  <si>
    <t>大星4号河</t>
  </si>
  <si>
    <t>合庆友谊河</t>
  </si>
  <si>
    <t>友谊1号塘</t>
  </si>
  <si>
    <t>友谊3号河</t>
  </si>
  <si>
    <t>友谊6号河</t>
  </si>
  <si>
    <t>友谊7号河</t>
  </si>
  <si>
    <t>友谊8号河</t>
  </si>
  <si>
    <t>友谊9号河</t>
  </si>
  <si>
    <t>五甲港</t>
  </si>
  <si>
    <t>合庆高桥港</t>
  </si>
  <si>
    <t>春雷1号河</t>
  </si>
  <si>
    <t>春雷2号河</t>
  </si>
  <si>
    <t>春雷3号河</t>
  </si>
  <si>
    <t>春雷7号河</t>
  </si>
  <si>
    <t>春雷6号河</t>
  </si>
  <si>
    <t>春雷8号河</t>
  </si>
  <si>
    <t>春雷9号河</t>
  </si>
  <si>
    <t>春雷11号河</t>
  </si>
  <si>
    <t>春雷12号河</t>
  </si>
  <si>
    <t>春雷5号河</t>
  </si>
  <si>
    <t>蔡路4号河</t>
  </si>
  <si>
    <t>春雷3号塘</t>
  </si>
  <si>
    <t>春雷10号河</t>
  </si>
  <si>
    <t>春雷13号河</t>
  </si>
  <si>
    <t>春雷2号塘</t>
  </si>
  <si>
    <t>春雷1号塘</t>
  </si>
  <si>
    <t>节点工程</t>
  </si>
  <si>
    <t>(1)</t>
  </si>
  <si>
    <t>九曲桥</t>
  </si>
  <si>
    <t>银杏桥</t>
  </si>
  <si>
    <t>杨公桥</t>
  </si>
  <si>
    <t>(2)</t>
  </si>
  <si>
    <t>亲水平台</t>
  </si>
  <si>
    <t>(3)</t>
  </si>
  <si>
    <t>花坛</t>
  </si>
  <si>
    <t>(4)</t>
  </si>
  <si>
    <t>电子公示牌</t>
  </si>
  <si>
    <t>(5)</t>
  </si>
  <si>
    <t>标识牌</t>
  </si>
  <si>
    <t>(6)</t>
  </si>
  <si>
    <t>慢行步道</t>
  </si>
  <si>
    <t>6.1</t>
  </si>
  <si>
    <t>A型慢性步道</t>
  </si>
  <si>
    <t>小挡墙</t>
  </si>
  <si>
    <t>台阶</t>
  </si>
  <si>
    <t>电气照明</t>
  </si>
  <si>
    <t>项</t>
  </si>
  <si>
    <t>C型慢行步道</t>
  </si>
  <si>
    <t>临时工程</t>
  </si>
  <si>
    <t>槽钢支护（临时）</t>
  </si>
  <si>
    <t>底泥处置围堰</t>
  </si>
  <si>
    <t>拦河围堰</t>
  </si>
  <si>
    <t>排除积水</t>
  </si>
  <si>
    <t>二</t>
  </si>
  <si>
    <t>其他费用</t>
  </si>
  <si>
    <t>1</t>
  </si>
  <si>
    <t>管线搬迁、绿化搬迁、底泥检测、水质监测等</t>
  </si>
  <si>
    <t>施工监理费</t>
  </si>
  <si>
    <t>勘察费</t>
  </si>
  <si>
    <t>设计费</t>
  </si>
  <si>
    <t>5</t>
  </si>
  <si>
    <t>第三方检测费</t>
  </si>
  <si>
    <t>km</t>
  </si>
  <si>
    <t>6</t>
  </si>
  <si>
    <t>施工招标代理费</t>
  </si>
  <si>
    <t>7</t>
  </si>
  <si>
    <t>监理招标代理费</t>
  </si>
  <si>
    <t>8</t>
  </si>
  <si>
    <t>设计招标代理费</t>
  </si>
  <si>
    <t>9</t>
  </si>
  <si>
    <t>工程量清单编制费</t>
  </si>
  <si>
    <t>10</t>
  </si>
  <si>
    <t>评审费</t>
  </si>
  <si>
    <t>11</t>
  </si>
  <si>
    <t>可行研究费</t>
  </si>
  <si>
    <t>三</t>
  </si>
  <si>
    <t>总投资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</si>
</sst>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8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 outlineLevelCol="5"/>
  <cols>
    <col min="1" max="1" width="6.75833333333333" style="2" customWidth="1"/>
    <col min="2" max="2" width="22.7916666666667" style="2" customWidth="1"/>
    <col min="3" max="3" width="15.5833333333333" style="2" customWidth="1"/>
    <col min="4" max="4" width="14.4083333333333" style="2" customWidth="1"/>
    <col min="5" max="5" width="16.6166666666667" style="2" customWidth="1"/>
    <col min="6" max="6" width="19.4083333333333" style="2" customWidth="1"/>
    <col min="7" max="7" width="11.5" style="1"/>
    <col min="8" max="8" width="13.7583333333333" style="1"/>
    <col min="9" max="11" width="9" style="1"/>
    <col min="12" max="12" width="11.5" style="1"/>
    <col min="13" max="16384" width="9" style="1"/>
  </cols>
  <sheetData>
    <row r="1" ht="37.5" customHeight="1" spans="1:1">
      <c r="A1" s="3" t="s">
        <v>0</v>
      </c>
    </row>
    <row r="2" ht="37.5" customHeight="1" spans="1:6">
      <c r="A2" s="4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</row>
    <row r="4" ht="18.75" customHeight="1" spans="1:6">
      <c r="A4" s="9" t="s">
        <v>8</v>
      </c>
      <c r="B4" s="9" t="s">
        <v>9</v>
      </c>
      <c r="C4" s="10"/>
      <c r="D4" s="11"/>
      <c r="E4" s="10"/>
      <c r="F4" s="10">
        <f>F5+F10+F15+F20+F25+F29+F32+F36+F43+F47+F53+F59+F64+F72+F75+F78+F82+F86+F90+F96+F102+F110+F119+F125+F129+F134+F138+F144+F149+F160+F165+F172+F183+F187+F195+F200+F204+F210+F216+F223+F228+F235+F241+F248+F253+F258+F268+F279+F289+F292+F301+F313+F322+F329+F336+F344+F350+F355+F358+F366+F370+F372+F382+F389+F391+F400+F407+F410+F412+F418+F422+F430+F432+F437+F449+F453+F459+F467+F474+F480+F485+F494+F504+F508+F514+F517+F525+F532+F537+F546+F554+F562+F572+F576+F581+F589+F594+F599+F606+F621</f>
        <v>11388.256406</v>
      </c>
    </row>
    <row r="5" ht="18.75" customHeight="1" spans="1:6">
      <c r="A5" s="9">
        <v>1</v>
      </c>
      <c r="B5" s="9" t="s">
        <v>10</v>
      </c>
      <c r="C5" s="10"/>
      <c r="D5" s="11"/>
      <c r="E5" s="10"/>
      <c r="F5" s="10">
        <f>SUM(F6:F9)</f>
        <v>32.017091</v>
      </c>
    </row>
    <row r="6" ht="18.75" customHeight="1" spans="1:6">
      <c r="A6" s="12"/>
      <c r="B6" s="12" t="s">
        <v>11</v>
      </c>
      <c r="C6" s="13" t="s">
        <v>12</v>
      </c>
      <c r="D6" s="14">
        <v>2541</v>
      </c>
      <c r="E6" s="13">
        <v>13.01</v>
      </c>
      <c r="F6" s="13">
        <f t="shared" ref="F6:F9" si="0">D6*E6/10000</f>
        <v>3.305841</v>
      </c>
    </row>
    <row r="7" ht="18.75" customHeight="1" spans="1:6">
      <c r="A7" s="12"/>
      <c r="B7" s="12" t="s">
        <v>13</v>
      </c>
      <c r="C7" s="13" t="s">
        <v>12</v>
      </c>
      <c r="D7" s="14">
        <v>465</v>
      </c>
      <c r="E7" s="13">
        <v>60</v>
      </c>
      <c r="F7" s="13">
        <f t="shared" si="0"/>
        <v>2.79</v>
      </c>
    </row>
    <row r="8" ht="18.75" customHeight="1" spans="1:6">
      <c r="A8" s="12"/>
      <c r="B8" s="12" t="s">
        <v>14</v>
      </c>
      <c r="C8" s="13" t="s">
        <v>12</v>
      </c>
      <c r="D8" s="14">
        <v>423.5</v>
      </c>
      <c r="E8" s="13">
        <v>25</v>
      </c>
      <c r="F8" s="13">
        <f t="shared" si="0"/>
        <v>1.05875</v>
      </c>
    </row>
    <row r="9" ht="18.75" customHeight="1" spans="1:6">
      <c r="A9" s="12"/>
      <c r="B9" s="12" t="s">
        <v>15</v>
      </c>
      <c r="C9" s="13" t="s">
        <v>12</v>
      </c>
      <c r="D9" s="14">
        <v>2925</v>
      </c>
      <c r="E9" s="13">
        <v>85</v>
      </c>
      <c r="F9" s="13">
        <f t="shared" si="0"/>
        <v>24.8625</v>
      </c>
    </row>
    <row r="10" ht="18.75" customHeight="1" spans="1:6">
      <c r="A10" s="9">
        <v>2</v>
      </c>
      <c r="B10" s="9" t="s">
        <v>16</v>
      </c>
      <c r="C10" s="10"/>
      <c r="D10" s="11"/>
      <c r="E10" s="10"/>
      <c r="F10" s="10">
        <f>SUM(F11:F14)</f>
        <v>7.222818</v>
      </c>
    </row>
    <row r="11" ht="18.75" customHeight="1" spans="1:6">
      <c r="A11" s="9"/>
      <c r="B11" s="12" t="s">
        <v>17</v>
      </c>
      <c r="C11" s="13" t="s">
        <v>18</v>
      </c>
      <c r="D11" s="14">
        <v>448</v>
      </c>
      <c r="E11" s="13">
        <v>134.4</v>
      </c>
      <c r="F11" s="13">
        <f t="shared" ref="F11:F14" si="1">D11*E11/10000</f>
        <v>6.02112</v>
      </c>
    </row>
    <row r="12" ht="18.75" customHeight="1" spans="1:6">
      <c r="A12" s="12"/>
      <c r="B12" s="12" t="s">
        <v>11</v>
      </c>
      <c r="C12" s="13" t="s">
        <v>12</v>
      </c>
      <c r="D12" s="14">
        <v>548</v>
      </c>
      <c r="E12" s="13">
        <f>E6</f>
        <v>13.01</v>
      </c>
      <c r="F12" s="13">
        <f t="shared" si="1"/>
        <v>0.712948</v>
      </c>
    </row>
    <row r="13" ht="18.75" customHeight="1" spans="1:6">
      <c r="A13" s="12"/>
      <c r="B13" s="12" t="s">
        <v>13</v>
      </c>
      <c r="C13" s="13" t="s">
        <v>12</v>
      </c>
      <c r="D13" s="14">
        <v>127</v>
      </c>
      <c r="E13" s="13">
        <v>25</v>
      </c>
      <c r="F13" s="13">
        <f t="shared" si="1"/>
        <v>0.3175</v>
      </c>
    </row>
    <row r="14" ht="18.75" customHeight="1" spans="1:6">
      <c r="A14" s="12"/>
      <c r="B14" s="12" t="s">
        <v>14</v>
      </c>
      <c r="C14" s="13" t="s">
        <v>12</v>
      </c>
      <c r="D14" s="14">
        <v>68.5</v>
      </c>
      <c r="E14" s="13">
        <v>25</v>
      </c>
      <c r="F14" s="13">
        <f t="shared" si="1"/>
        <v>0.17125</v>
      </c>
    </row>
    <row r="15" ht="18.75" customHeight="1" spans="1:6">
      <c r="A15" s="9">
        <v>3</v>
      </c>
      <c r="B15" s="9" t="s">
        <v>19</v>
      </c>
      <c r="C15" s="10"/>
      <c r="D15" s="11"/>
      <c r="E15" s="10"/>
      <c r="F15" s="10">
        <f>SUM(F16:F19)</f>
        <v>74.814488</v>
      </c>
    </row>
    <row r="16" ht="18.75" customHeight="1" spans="1:6">
      <c r="A16" s="12"/>
      <c r="B16" s="12" t="s">
        <v>20</v>
      </c>
      <c r="C16" s="12" t="s">
        <v>21</v>
      </c>
      <c r="D16" s="14">
        <v>220</v>
      </c>
      <c r="E16" s="13">
        <v>2601.33</v>
      </c>
      <c r="F16" s="13">
        <f t="shared" ref="F16:F19" si="2">D16*E16/10000</f>
        <v>57.22926</v>
      </c>
    </row>
    <row r="17" ht="18.75" customHeight="1" spans="1:6">
      <c r="A17" s="12"/>
      <c r="B17" s="12" t="s">
        <v>11</v>
      </c>
      <c r="C17" s="13" t="s">
        <v>12</v>
      </c>
      <c r="D17" s="14">
        <v>828</v>
      </c>
      <c r="E17" s="13">
        <f>E6</f>
        <v>13.01</v>
      </c>
      <c r="F17" s="13">
        <f t="shared" si="2"/>
        <v>1.077228</v>
      </c>
    </row>
    <row r="18" ht="18.75" customHeight="1" spans="1:6">
      <c r="A18" s="12"/>
      <c r="B18" s="12" t="s">
        <v>13</v>
      </c>
      <c r="C18" s="13" t="s">
        <v>12</v>
      </c>
      <c r="D18" s="14">
        <v>1000</v>
      </c>
      <c r="E18" s="13">
        <v>25</v>
      </c>
      <c r="F18" s="13">
        <f t="shared" si="2"/>
        <v>2.5</v>
      </c>
    </row>
    <row r="19" ht="18.75" customHeight="1" spans="1:6">
      <c r="A19" s="12"/>
      <c r="B19" s="12" t="s">
        <v>15</v>
      </c>
      <c r="C19" s="13" t="s">
        <v>12</v>
      </c>
      <c r="D19" s="14">
        <v>1648</v>
      </c>
      <c r="E19" s="13">
        <v>85</v>
      </c>
      <c r="F19" s="13">
        <f t="shared" si="2"/>
        <v>14.008</v>
      </c>
    </row>
    <row r="20" ht="18.75" customHeight="1" spans="1:6">
      <c r="A20" s="9">
        <v>4</v>
      </c>
      <c r="B20" s="9" t="s">
        <v>22</v>
      </c>
      <c r="C20" s="10"/>
      <c r="D20" s="11"/>
      <c r="E20" s="10"/>
      <c r="F20" s="10">
        <f>SUM(F21:F24)</f>
        <v>127.070938</v>
      </c>
    </row>
    <row r="21" ht="18.75" customHeight="1" spans="1:6">
      <c r="A21" s="12"/>
      <c r="B21" s="12" t="s">
        <v>20</v>
      </c>
      <c r="C21" s="12" t="s">
        <v>21</v>
      </c>
      <c r="D21" s="14">
        <v>338</v>
      </c>
      <c r="E21" s="13">
        <f>E16</f>
        <v>2601.33</v>
      </c>
      <c r="F21" s="13">
        <f t="shared" ref="F21:F24" si="3">D21*E21/10000</f>
        <v>87.924954</v>
      </c>
    </row>
    <row r="22" ht="18.75" customHeight="1" spans="1:6">
      <c r="A22" s="12"/>
      <c r="B22" s="12" t="s">
        <v>11</v>
      </c>
      <c r="C22" s="13" t="s">
        <v>12</v>
      </c>
      <c r="D22" s="14">
        <v>784</v>
      </c>
      <c r="E22" s="13">
        <f>E12</f>
        <v>13.01</v>
      </c>
      <c r="F22" s="13">
        <f t="shared" si="3"/>
        <v>1.019984</v>
      </c>
    </row>
    <row r="23" ht="18.75" customHeight="1" spans="1:6">
      <c r="A23" s="12"/>
      <c r="B23" s="12" t="s">
        <v>13</v>
      </c>
      <c r="C23" s="13" t="s">
        <v>12</v>
      </c>
      <c r="D23" s="14">
        <v>784</v>
      </c>
      <c r="E23" s="13">
        <v>60</v>
      </c>
      <c r="F23" s="13">
        <f t="shared" si="3"/>
        <v>4.704</v>
      </c>
    </row>
    <row r="24" ht="18.75" customHeight="1" spans="1:6">
      <c r="A24" s="12"/>
      <c r="B24" s="12" t="s">
        <v>15</v>
      </c>
      <c r="C24" s="13" t="s">
        <v>12</v>
      </c>
      <c r="D24" s="14">
        <v>3932</v>
      </c>
      <c r="E24" s="13">
        <v>85</v>
      </c>
      <c r="F24" s="13">
        <f t="shared" si="3"/>
        <v>33.422</v>
      </c>
    </row>
    <row r="25" ht="18.75" customHeight="1" spans="1:6">
      <c r="A25" s="9">
        <v>5</v>
      </c>
      <c r="B25" s="9" t="s">
        <v>23</v>
      </c>
      <c r="C25" s="10"/>
      <c r="D25" s="11"/>
      <c r="E25" s="10"/>
      <c r="F25" s="10">
        <f>SUM(F26:F28)</f>
        <v>52.30136</v>
      </c>
    </row>
    <row r="26" ht="18.75" customHeight="1" spans="1:6">
      <c r="A26" s="9"/>
      <c r="B26" s="12" t="s">
        <v>17</v>
      </c>
      <c r="C26" s="13" t="s">
        <v>18</v>
      </c>
      <c r="D26" s="14">
        <v>2004</v>
      </c>
      <c r="E26" s="13">
        <f>E11</f>
        <v>134.4</v>
      </c>
      <c r="F26" s="13">
        <f t="shared" ref="F26:F28" si="4">D26*E26/10000</f>
        <v>26.93376</v>
      </c>
    </row>
    <row r="27" ht="18.75" customHeight="1" spans="1:6">
      <c r="A27" s="12"/>
      <c r="B27" s="12" t="s">
        <v>11</v>
      </c>
      <c r="C27" s="13" t="s">
        <v>12</v>
      </c>
      <c r="D27" s="14">
        <v>2100</v>
      </c>
      <c r="E27" s="13">
        <f>E22</f>
        <v>13.01</v>
      </c>
      <c r="F27" s="13">
        <f t="shared" si="4"/>
        <v>2.7321</v>
      </c>
    </row>
    <row r="28" ht="18.75" customHeight="1" spans="1:6">
      <c r="A28" s="12"/>
      <c r="B28" s="12" t="s">
        <v>15</v>
      </c>
      <c r="C28" s="13" t="s">
        <v>12</v>
      </c>
      <c r="D28" s="14">
        <v>2663</v>
      </c>
      <c r="E28" s="13">
        <v>85</v>
      </c>
      <c r="F28" s="13">
        <f t="shared" si="4"/>
        <v>22.6355</v>
      </c>
    </row>
    <row r="29" ht="18.75" customHeight="1" spans="1:6">
      <c r="A29" s="9">
        <v>6</v>
      </c>
      <c r="B29" s="9" t="s">
        <v>24</v>
      </c>
      <c r="C29" s="10"/>
      <c r="D29" s="11"/>
      <c r="E29" s="10"/>
      <c r="F29" s="10">
        <f>SUM(F30:F31)</f>
        <v>12.45768</v>
      </c>
    </row>
    <row r="30" ht="18.75" customHeight="1" spans="1:6">
      <c r="A30" s="12"/>
      <c r="B30" s="12" t="s">
        <v>11</v>
      </c>
      <c r="C30" s="13" t="s">
        <v>12</v>
      </c>
      <c r="D30" s="14">
        <v>1180</v>
      </c>
      <c r="E30" s="13">
        <f>E27</f>
        <v>13.01</v>
      </c>
      <c r="F30" s="13">
        <f t="shared" ref="F30:F35" si="5">D30*E30/10000</f>
        <v>1.53518</v>
      </c>
    </row>
    <row r="31" ht="18.75" customHeight="1" spans="1:6">
      <c r="A31" s="12"/>
      <c r="B31" s="12" t="s">
        <v>15</v>
      </c>
      <c r="C31" s="13" t="s">
        <v>12</v>
      </c>
      <c r="D31" s="14">
        <v>1285</v>
      </c>
      <c r="E31" s="13">
        <v>85</v>
      </c>
      <c r="F31" s="13">
        <f t="shared" si="5"/>
        <v>10.9225</v>
      </c>
    </row>
    <row r="32" ht="18.75" customHeight="1" spans="1:6">
      <c r="A32" s="9">
        <v>7</v>
      </c>
      <c r="B32" s="9" t="s">
        <v>25</v>
      </c>
      <c r="C32" s="10"/>
      <c r="D32" s="11"/>
      <c r="E32" s="10"/>
      <c r="F32" s="10">
        <f>SUM(F33:F35)</f>
        <v>7.24222</v>
      </c>
    </row>
    <row r="33" ht="18.75" customHeight="1" spans="1:6">
      <c r="A33" s="9"/>
      <c r="B33" s="12" t="s">
        <v>17</v>
      </c>
      <c r="C33" s="13" t="s">
        <v>18</v>
      </c>
      <c r="D33" s="14">
        <v>201</v>
      </c>
      <c r="E33" s="13">
        <f>E26</f>
        <v>134.4</v>
      </c>
      <c r="F33" s="13">
        <f t="shared" si="5"/>
        <v>2.70144</v>
      </c>
    </row>
    <row r="34" ht="18.75" customHeight="1" spans="1:6">
      <c r="A34" s="12"/>
      <c r="B34" s="12" t="s">
        <v>15</v>
      </c>
      <c r="C34" s="13" t="s">
        <v>12</v>
      </c>
      <c r="D34" s="14">
        <v>453</v>
      </c>
      <c r="E34" s="13">
        <v>85</v>
      </c>
      <c r="F34" s="13">
        <f t="shared" si="5"/>
        <v>3.8505</v>
      </c>
    </row>
    <row r="35" ht="18.75" customHeight="1" spans="1:6">
      <c r="A35" s="9"/>
      <c r="B35" s="12" t="s">
        <v>26</v>
      </c>
      <c r="C35" s="13" t="s">
        <v>18</v>
      </c>
      <c r="D35" s="14">
        <v>20</v>
      </c>
      <c r="E35" s="13">
        <v>345.14</v>
      </c>
      <c r="F35" s="13">
        <f t="shared" si="5"/>
        <v>0.69028</v>
      </c>
    </row>
    <row r="36" ht="18.75" customHeight="1" spans="1:6">
      <c r="A36" s="9">
        <v>8</v>
      </c>
      <c r="B36" s="9" t="s">
        <v>27</v>
      </c>
      <c r="C36" s="13"/>
      <c r="D36" s="11"/>
      <c r="E36" s="10"/>
      <c r="F36" s="10">
        <f>SUM(F37:F42)</f>
        <v>112.524355</v>
      </c>
    </row>
    <row r="37" ht="18.75" customHeight="1" spans="1:6">
      <c r="A37" s="9"/>
      <c r="B37" s="12" t="s">
        <v>17</v>
      </c>
      <c r="C37" s="13" t="s">
        <v>18</v>
      </c>
      <c r="D37" s="14">
        <v>1606</v>
      </c>
      <c r="E37" s="13">
        <f>E33</f>
        <v>134.4</v>
      </c>
      <c r="F37" s="13">
        <f t="shared" ref="F37:F42" si="6">D37*E37/10000</f>
        <v>21.58464</v>
      </c>
    </row>
    <row r="38" ht="18.75" customHeight="1" spans="1:6">
      <c r="A38" s="12"/>
      <c r="B38" s="12" t="s">
        <v>28</v>
      </c>
      <c r="C38" s="13" t="s">
        <v>21</v>
      </c>
      <c r="D38" s="14">
        <v>10</v>
      </c>
      <c r="E38" s="13">
        <v>30004.71</v>
      </c>
      <c r="F38" s="13">
        <f t="shared" si="6"/>
        <v>30.00471</v>
      </c>
    </row>
    <row r="39" ht="18.75" customHeight="1" spans="1:6">
      <c r="A39" s="12"/>
      <c r="B39" s="12" t="s">
        <v>29</v>
      </c>
      <c r="C39" s="13" t="s">
        <v>21</v>
      </c>
      <c r="D39" s="14">
        <v>12</v>
      </c>
      <c r="E39" s="13">
        <v>8104.25</v>
      </c>
      <c r="F39" s="13">
        <f t="shared" si="6"/>
        <v>9.7251</v>
      </c>
    </row>
    <row r="40" ht="18.75" customHeight="1" spans="1:6">
      <c r="A40" s="12"/>
      <c r="B40" s="12" t="s">
        <v>11</v>
      </c>
      <c r="C40" s="13" t="s">
        <v>12</v>
      </c>
      <c r="D40" s="14">
        <v>3405</v>
      </c>
      <c r="E40" s="13">
        <f>E30</f>
        <v>13.01</v>
      </c>
      <c r="F40" s="13">
        <f t="shared" si="6"/>
        <v>4.429905</v>
      </c>
    </row>
    <row r="41" ht="18.75" customHeight="1" spans="1:6">
      <c r="A41" s="12"/>
      <c r="B41" s="12" t="s">
        <v>13</v>
      </c>
      <c r="C41" s="13" t="s">
        <v>12</v>
      </c>
      <c r="D41" s="14">
        <v>3405</v>
      </c>
      <c r="E41" s="13">
        <v>60</v>
      </c>
      <c r="F41" s="13">
        <f t="shared" si="6"/>
        <v>20.43</v>
      </c>
    </row>
    <row r="42" ht="18.75" customHeight="1" spans="1:6">
      <c r="A42" s="12"/>
      <c r="B42" s="12" t="s">
        <v>15</v>
      </c>
      <c r="C42" s="13" t="s">
        <v>12</v>
      </c>
      <c r="D42" s="14">
        <v>3100</v>
      </c>
      <c r="E42" s="13">
        <v>85</v>
      </c>
      <c r="F42" s="13">
        <f t="shared" si="6"/>
        <v>26.35</v>
      </c>
    </row>
    <row r="43" ht="18.75" customHeight="1" spans="1:6">
      <c r="A43" s="9">
        <v>9</v>
      </c>
      <c r="B43" s="9" t="s">
        <v>30</v>
      </c>
      <c r="C43" s="13"/>
      <c r="D43" s="11"/>
      <c r="E43" s="10"/>
      <c r="F43" s="10">
        <f>SUM(F44:F46)</f>
        <v>56.20799</v>
      </c>
    </row>
    <row r="44" ht="18.75" customHeight="1" spans="1:6">
      <c r="A44" s="12"/>
      <c r="B44" s="12" t="s">
        <v>11</v>
      </c>
      <c r="C44" s="13" t="s">
        <v>12</v>
      </c>
      <c r="D44" s="14">
        <v>2990</v>
      </c>
      <c r="E44" s="13">
        <f>E40</f>
        <v>13.01</v>
      </c>
      <c r="F44" s="13">
        <f t="shared" ref="F44:F46" si="7">D44*E44/10000</f>
        <v>3.88999</v>
      </c>
    </row>
    <row r="45" ht="18.75" customHeight="1" spans="1:6">
      <c r="A45" s="12"/>
      <c r="B45" s="12" t="s">
        <v>13</v>
      </c>
      <c r="C45" s="13" t="s">
        <v>12</v>
      </c>
      <c r="D45" s="14">
        <v>1557</v>
      </c>
      <c r="E45" s="13">
        <v>60</v>
      </c>
      <c r="F45" s="13">
        <f t="shared" si="7"/>
        <v>9.342</v>
      </c>
    </row>
    <row r="46" ht="18.75" customHeight="1" spans="1:6">
      <c r="A46" s="12"/>
      <c r="B46" s="12" t="s">
        <v>15</v>
      </c>
      <c r="C46" s="13" t="s">
        <v>12</v>
      </c>
      <c r="D46" s="14">
        <v>5056</v>
      </c>
      <c r="E46" s="13">
        <v>85</v>
      </c>
      <c r="F46" s="13">
        <f t="shared" si="7"/>
        <v>42.976</v>
      </c>
    </row>
    <row r="47" ht="18.75" customHeight="1" spans="1:6">
      <c r="A47" s="9">
        <v>10</v>
      </c>
      <c r="B47" s="9" t="s">
        <v>31</v>
      </c>
      <c r="C47" s="13"/>
      <c r="D47" s="11"/>
      <c r="E47" s="10"/>
      <c r="F47" s="10">
        <f>SUM(F48:F52)</f>
        <v>389.491212</v>
      </c>
    </row>
    <row r="48" ht="18.75" customHeight="1" spans="1:6">
      <c r="A48" s="12"/>
      <c r="B48" s="12" t="s">
        <v>32</v>
      </c>
      <c r="C48" s="13" t="s">
        <v>21</v>
      </c>
      <c r="D48" s="14">
        <v>703</v>
      </c>
      <c r="E48" s="13">
        <v>4863.8</v>
      </c>
      <c r="F48" s="13">
        <f t="shared" ref="F48:F52" si="8">D48*E48/10000</f>
        <v>341.92514</v>
      </c>
    </row>
    <row r="49" ht="18.75" customHeight="1" spans="1:6">
      <c r="A49" s="12"/>
      <c r="B49" s="12" t="s">
        <v>11</v>
      </c>
      <c r="C49" s="13" t="s">
        <v>12</v>
      </c>
      <c r="D49" s="14">
        <v>2572</v>
      </c>
      <c r="E49" s="13">
        <f>E44</f>
        <v>13.01</v>
      </c>
      <c r="F49" s="13">
        <f t="shared" si="8"/>
        <v>3.346172</v>
      </c>
    </row>
    <row r="50" ht="18.75" customHeight="1" spans="1:6">
      <c r="A50" s="12"/>
      <c r="B50" s="12" t="s">
        <v>13</v>
      </c>
      <c r="C50" s="13" t="s">
        <v>12</v>
      </c>
      <c r="D50" s="14">
        <v>1750</v>
      </c>
      <c r="E50" s="13">
        <v>60</v>
      </c>
      <c r="F50" s="13">
        <f t="shared" si="8"/>
        <v>10.5</v>
      </c>
    </row>
    <row r="51" ht="18.75" customHeight="1" spans="1:6">
      <c r="A51" s="12"/>
      <c r="B51" s="12" t="s">
        <v>15</v>
      </c>
      <c r="C51" s="13" t="s">
        <v>12</v>
      </c>
      <c r="D51" s="14">
        <v>3561</v>
      </c>
      <c r="E51" s="13">
        <v>85</v>
      </c>
      <c r="F51" s="13">
        <f t="shared" si="8"/>
        <v>30.2685</v>
      </c>
    </row>
    <row r="52" ht="18.75" customHeight="1" spans="1:6">
      <c r="A52" s="9"/>
      <c r="B52" s="12" t="s">
        <v>26</v>
      </c>
      <c r="C52" s="13" t="s">
        <v>18</v>
      </c>
      <c r="D52" s="14">
        <v>100</v>
      </c>
      <c r="E52" s="13">
        <v>345.14</v>
      </c>
      <c r="F52" s="13">
        <f t="shared" si="8"/>
        <v>3.4514</v>
      </c>
    </row>
    <row r="53" ht="18.75" customHeight="1" spans="1:6">
      <c r="A53" s="9">
        <v>11</v>
      </c>
      <c r="B53" s="9" t="s">
        <v>33</v>
      </c>
      <c r="C53" s="13"/>
      <c r="D53" s="11"/>
      <c r="E53" s="10"/>
      <c r="F53" s="10">
        <f>SUM(F54:F58)</f>
        <v>16.10906</v>
      </c>
    </row>
    <row r="54" ht="18.75" customHeight="1" spans="1:6">
      <c r="A54" s="9"/>
      <c r="B54" s="12" t="s">
        <v>17</v>
      </c>
      <c r="C54" s="13" t="s">
        <v>18</v>
      </c>
      <c r="D54" s="14">
        <v>666</v>
      </c>
      <c r="E54" s="13">
        <f>E37</f>
        <v>134.4</v>
      </c>
      <c r="F54" s="13">
        <f t="shared" ref="F54:F58" si="9">D54*E54/10000</f>
        <v>8.95104</v>
      </c>
    </row>
    <row r="55" ht="18.75" customHeight="1" spans="1:6">
      <c r="A55" s="12"/>
      <c r="B55" s="12" t="s">
        <v>34</v>
      </c>
      <c r="C55" s="13" t="s">
        <v>12</v>
      </c>
      <c r="D55" s="14">
        <v>200</v>
      </c>
      <c r="E55" s="13">
        <v>63.13</v>
      </c>
      <c r="F55" s="13">
        <f t="shared" si="9"/>
        <v>1.2626</v>
      </c>
    </row>
    <row r="56" ht="18.75" customHeight="1" spans="1:6">
      <c r="A56" s="12"/>
      <c r="B56" s="12" t="s">
        <v>11</v>
      </c>
      <c r="C56" s="13" t="s">
        <v>12</v>
      </c>
      <c r="D56" s="14">
        <v>1920</v>
      </c>
      <c r="E56" s="13">
        <f>E49</f>
        <v>13.01</v>
      </c>
      <c r="F56" s="13">
        <f t="shared" si="9"/>
        <v>2.49792</v>
      </c>
    </row>
    <row r="57" ht="18.75" customHeight="1" spans="1:6">
      <c r="A57" s="12"/>
      <c r="B57" s="12" t="s">
        <v>13</v>
      </c>
      <c r="C57" s="13" t="s">
        <v>12</v>
      </c>
      <c r="D57" s="14">
        <v>1039</v>
      </c>
      <c r="E57" s="13">
        <v>25</v>
      </c>
      <c r="F57" s="13">
        <f t="shared" si="9"/>
        <v>2.5975</v>
      </c>
    </row>
    <row r="58" ht="18.75" customHeight="1" spans="1:6">
      <c r="A58" s="12"/>
      <c r="B58" s="12" t="s">
        <v>14</v>
      </c>
      <c r="C58" s="13" t="s">
        <v>12</v>
      </c>
      <c r="D58" s="14">
        <v>320</v>
      </c>
      <c r="E58" s="13">
        <v>25</v>
      </c>
      <c r="F58" s="13">
        <f t="shared" si="9"/>
        <v>0.8</v>
      </c>
    </row>
    <row r="59" ht="18.75" customHeight="1" spans="1:6">
      <c r="A59" s="9">
        <v>12</v>
      </c>
      <c r="B59" s="9" t="s">
        <v>35</v>
      </c>
      <c r="C59" s="13"/>
      <c r="D59" s="11"/>
      <c r="E59" s="10"/>
      <c r="F59" s="10">
        <f>SUM(F60:F63)</f>
        <v>38.029524</v>
      </c>
    </row>
    <row r="60" ht="18.75" customHeight="1" spans="1:6">
      <c r="A60" s="9"/>
      <c r="B60" s="12" t="s">
        <v>17</v>
      </c>
      <c r="C60" s="13" t="s">
        <v>18</v>
      </c>
      <c r="D60" s="14">
        <v>1525</v>
      </c>
      <c r="E60" s="13">
        <f>E54</f>
        <v>134.4</v>
      </c>
      <c r="F60" s="13">
        <f t="shared" ref="F60:F63" si="10">D60*E60/10000</f>
        <v>20.496</v>
      </c>
    </row>
    <row r="61" ht="18.75" customHeight="1" spans="1:6">
      <c r="A61" s="12"/>
      <c r="B61" s="12" t="s">
        <v>34</v>
      </c>
      <c r="C61" s="13" t="s">
        <v>12</v>
      </c>
      <c r="D61" s="14">
        <v>300</v>
      </c>
      <c r="E61" s="13">
        <f>E55</f>
        <v>63.13</v>
      </c>
      <c r="F61" s="13">
        <f t="shared" si="10"/>
        <v>1.8939</v>
      </c>
    </row>
    <row r="62" ht="18.75" customHeight="1" spans="1:6">
      <c r="A62" s="12"/>
      <c r="B62" s="12" t="s">
        <v>11</v>
      </c>
      <c r="C62" s="13" t="s">
        <v>12</v>
      </c>
      <c r="D62" s="14">
        <v>2424</v>
      </c>
      <c r="E62" s="13">
        <f>E56</f>
        <v>13.01</v>
      </c>
      <c r="F62" s="13">
        <f t="shared" si="10"/>
        <v>3.153624</v>
      </c>
    </row>
    <row r="63" ht="18.75" customHeight="1" spans="1:6">
      <c r="A63" s="12"/>
      <c r="B63" s="12" t="s">
        <v>13</v>
      </c>
      <c r="C63" s="13" t="s">
        <v>12</v>
      </c>
      <c r="D63" s="14">
        <v>2081</v>
      </c>
      <c r="E63" s="13">
        <v>60</v>
      </c>
      <c r="F63" s="13">
        <f t="shared" si="10"/>
        <v>12.486</v>
      </c>
    </row>
    <row r="64" ht="18.75" customHeight="1" spans="1:6">
      <c r="A64" s="9">
        <v>13</v>
      </c>
      <c r="B64" s="9" t="s">
        <v>36</v>
      </c>
      <c r="C64" s="13"/>
      <c r="D64" s="11"/>
      <c r="E64" s="10"/>
      <c r="F64" s="10">
        <f>SUM(F65:F71)</f>
        <v>171.988981</v>
      </c>
    </row>
    <row r="65" ht="18.75" customHeight="1" spans="1:6">
      <c r="A65" s="9"/>
      <c r="B65" s="12" t="s">
        <v>17</v>
      </c>
      <c r="C65" s="13" t="s">
        <v>18</v>
      </c>
      <c r="D65" s="14">
        <v>6967</v>
      </c>
      <c r="E65" s="13">
        <v>132.11</v>
      </c>
      <c r="F65" s="13">
        <f t="shared" ref="F65:F71" si="11">D65*E65/10000</f>
        <v>92.041037</v>
      </c>
    </row>
    <row r="66" ht="18.75" customHeight="1" spans="1:6">
      <c r="A66" s="12"/>
      <c r="B66" s="12" t="s">
        <v>37</v>
      </c>
      <c r="C66" s="13" t="s">
        <v>21</v>
      </c>
      <c r="D66" s="14">
        <v>133</v>
      </c>
      <c r="E66" s="13">
        <v>2339.47</v>
      </c>
      <c r="F66" s="13">
        <f t="shared" si="11"/>
        <v>31.114951</v>
      </c>
    </row>
    <row r="67" ht="18.75" customHeight="1" spans="1:6">
      <c r="A67" s="12"/>
      <c r="B67" s="12" t="s">
        <v>38</v>
      </c>
      <c r="C67" s="13" t="s">
        <v>21</v>
      </c>
      <c r="D67" s="14">
        <v>133</v>
      </c>
      <c r="E67" s="13">
        <v>564.85</v>
      </c>
      <c r="F67" s="13">
        <f t="shared" si="11"/>
        <v>7.512505</v>
      </c>
    </row>
    <row r="68" ht="18.75" customHeight="1" spans="1:6">
      <c r="A68" s="12"/>
      <c r="B68" s="12" t="s">
        <v>11</v>
      </c>
      <c r="C68" s="13" t="s">
        <v>12</v>
      </c>
      <c r="D68" s="14">
        <v>3288</v>
      </c>
      <c r="E68" s="13">
        <f>E62</f>
        <v>13.01</v>
      </c>
      <c r="F68" s="13">
        <f t="shared" si="11"/>
        <v>4.277688</v>
      </c>
    </row>
    <row r="69" ht="18.75" customHeight="1" spans="1:6">
      <c r="A69" s="12"/>
      <c r="B69" s="12" t="s">
        <v>13</v>
      </c>
      <c r="C69" s="13" t="s">
        <v>12</v>
      </c>
      <c r="D69" s="14">
        <v>65</v>
      </c>
      <c r="E69" s="13">
        <v>60</v>
      </c>
      <c r="F69" s="13">
        <f t="shared" si="11"/>
        <v>0.39</v>
      </c>
    </row>
    <row r="70" ht="18.75" customHeight="1" spans="1:6">
      <c r="A70" s="12"/>
      <c r="B70" s="12" t="s">
        <v>15</v>
      </c>
      <c r="C70" s="13" t="s">
        <v>12</v>
      </c>
      <c r="D70" s="14">
        <v>3500</v>
      </c>
      <c r="E70" s="13">
        <v>85</v>
      </c>
      <c r="F70" s="13">
        <f t="shared" si="11"/>
        <v>29.75</v>
      </c>
    </row>
    <row r="71" ht="18.75" customHeight="1" spans="1:6">
      <c r="A71" s="9"/>
      <c r="B71" s="12" t="s">
        <v>26</v>
      </c>
      <c r="C71" s="13" t="s">
        <v>18</v>
      </c>
      <c r="D71" s="14">
        <v>200</v>
      </c>
      <c r="E71" s="13">
        <v>345.14</v>
      </c>
      <c r="F71" s="13">
        <f t="shared" si="11"/>
        <v>6.9028</v>
      </c>
    </row>
    <row r="72" ht="18.75" customHeight="1" spans="1:6">
      <c r="A72" s="9">
        <v>14</v>
      </c>
      <c r="B72" s="9" t="s">
        <v>39</v>
      </c>
      <c r="C72" s="13"/>
      <c r="D72" s="11"/>
      <c r="E72" s="10"/>
      <c r="F72" s="10">
        <f>SUM(F73:F74)</f>
        <v>15.126152</v>
      </c>
    </row>
    <row r="73" ht="18.75" customHeight="1" spans="1:6">
      <c r="A73" s="12"/>
      <c r="B73" s="12" t="s">
        <v>11</v>
      </c>
      <c r="C73" s="13" t="s">
        <v>12</v>
      </c>
      <c r="D73" s="14">
        <v>1552</v>
      </c>
      <c r="E73" s="13">
        <f>E68</f>
        <v>13.01</v>
      </c>
      <c r="F73" s="13">
        <f t="shared" ref="F73:F77" si="12">D73*E73/10000</f>
        <v>2.019152</v>
      </c>
    </row>
    <row r="74" ht="18.75" customHeight="1" spans="1:6">
      <c r="A74" s="12"/>
      <c r="B74" s="12" t="s">
        <v>15</v>
      </c>
      <c r="C74" s="13" t="s">
        <v>12</v>
      </c>
      <c r="D74" s="14">
        <v>1542</v>
      </c>
      <c r="E74" s="13">
        <v>85</v>
      </c>
      <c r="F74" s="13">
        <f t="shared" si="12"/>
        <v>13.107</v>
      </c>
    </row>
    <row r="75" ht="18.75" customHeight="1" spans="1:6">
      <c r="A75" s="9">
        <v>15</v>
      </c>
      <c r="B75" s="9" t="s">
        <v>40</v>
      </c>
      <c r="C75" s="13"/>
      <c r="D75" s="11"/>
      <c r="E75" s="10"/>
      <c r="F75" s="10">
        <f>SUM(F76:F77)</f>
        <v>3.849452</v>
      </c>
    </row>
    <row r="76" ht="18.75" customHeight="1" spans="1:6">
      <c r="A76" s="12"/>
      <c r="B76" s="12" t="s">
        <v>11</v>
      </c>
      <c r="C76" s="13" t="s">
        <v>12</v>
      </c>
      <c r="D76" s="14">
        <v>352</v>
      </c>
      <c r="E76" s="13">
        <f>E73</f>
        <v>13.01</v>
      </c>
      <c r="F76" s="13">
        <f t="shared" si="12"/>
        <v>0.457952</v>
      </c>
    </row>
    <row r="77" ht="18.75" customHeight="1" spans="1:6">
      <c r="A77" s="12"/>
      <c r="B77" s="12" t="s">
        <v>15</v>
      </c>
      <c r="C77" s="13" t="s">
        <v>12</v>
      </c>
      <c r="D77" s="14">
        <v>399</v>
      </c>
      <c r="E77" s="13">
        <v>85</v>
      </c>
      <c r="F77" s="13">
        <f t="shared" si="12"/>
        <v>3.3915</v>
      </c>
    </row>
    <row r="78" ht="18.75" customHeight="1" spans="1:6">
      <c r="A78" s="9">
        <v>16</v>
      </c>
      <c r="B78" s="9" t="s">
        <v>41</v>
      </c>
      <c r="C78" s="13"/>
      <c r="D78" s="11"/>
      <c r="E78" s="10"/>
      <c r="F78" s="10">
        <f>SUM(F79:F81)</f>
        <v>12.192402</v>
      </c>
    </row>
    <row r="79" ht="18.75" customHeight="1" spans="1:6">
      <c r="A79" s="9"/>
      <c r="B79" s="12" t="s">
        <v>17</v>
      </c>
      <c r="C79" s="13" t="s">
        <v>18</v>
      </c>
      <c r="D79" s="14">
        <v>374</v>
      </c>
      <c r="E79" s="13">
        <f>E60</f>
        <v>134.4</v>
      </c>
      <c r="F79" s="13">
        <f t="shared" ref="F79:F81" si="13">D79*E79/10000</f>
        <v>5.02656</v>
      </c>
    </row>
    <row r="80" ht="18.75" customHeight="1" spans="1:6">
      <c r="A80" s="12"/>
      <c r="B80" s="12" t="s">
        <v>11</v>
      </c>
      <c r="C80" s="13" t="s">
        <v>12</v>
      </c>
      <c r="D80" s="14">
        <v>242</v>
      </c>
      <c r="E80" s="13">
        <f>E76</f>
        <v>13.01</v>
      </c>
      <c r="F80" s="13">
        <f t="shared" si="13"/>
        <v>0.314842</v>
      </c>
    </row>
    <row r="81" ht="18.75" customHeight="1" spans="1:6">
      <c r="A81" s="12"/>
      <c r="B81" s="12" t="s">
        <v>15</v>
      </c>
      <c r="C81" s="13" t="s">
        <v>12</v>
      </c>
      <c r="D81" s="14">
        <v>806</v>
      </c>
      <c r="E81" s="13">
        <v>85</v>
      </c>
      <c r="F81" s="13">
        <f t="shared" si="13"/>
        <v>6.851</v>
      </c>
    </row>
    <row r="82" ht="18.75" customHeight="1" spans="1:6">
      <c r="A82" s="9">
        <v>17</v>
      </c>
      <c r="B82" s="9" t="s">
        <v>42</v>
      </c>
      <c r="C82" s="13"/>
      <c r="D82" s="11"/>
      <c r="E82" s="10"/>
      <c r="F82" s="10">
        <f>SUM(F83:F85)</f>
        <v>28.444389</v>
      </c>
    </row>
    <row r="83" ht="18.75" customHeight="1" spans="1:6">
      <c r="A83" s="9"/>
      <c r="B83" s="12" t="s">
        <v>17</v>
      </c>
      <c r="C83" s="13" t="s">
        <v>18</v>
      </c>
      <c r="D83" s="14">
        <v>867</v>
      </c>
      <c r="E83" s="13">
        <f>E79</f>
        <v>134.4</v>
      </c>
      <c r="F83" s="13">
        <f t="shared" ref="F83:F85" si="14">D83*E83/10000</f>
        <v>11.65248</v>
      </c>
    </row>
    <row r="84" ht="18.75" customHeight="1" spans="1:6">
      <c r="A84" s="12"/>
      <c r="B84" s="12" t="s">
        <v>11</v>
      </c>
      <c r="C84" s="13" t="s">
        <v>12</v>
      </c>
      <c r="D84" s="14">
        <v>709</v>
      </c>
      <c r="E84" s="13">
        <f>E80</f>
        <v>13.01</v>
      </c>
      <c r="F84" s="13">
        <f t="shared" si="14"/>
        <v>0.922409</v>
      </c>
    </row>
    <row r="85" ht="18.75" customHeight="1" spans="1:6">
      <c r="A85" s="12"/>
      <c r="B85" s="12" t="s">
        <v>15</v>
      </c>
      <c r="C85" s="13" t="s">
        <v>12</v>
      </c>
      <c r="D85" s="14">
        <v>1867</v>
      </c>
      <c r="E85" s="13">
        <v>85</v>
      </c>
      <c r="F85" s="13">
        <f t="shared" si="14"/>
        <v>15.8695</v>
      </c>
    </row>
    <row r="86" ht="18.75" customHeight="1" spans="1:6">
      <c r="A86" s="9">
        <v>18</v>
      </c>
      <c r="B86" s="9" t="s">
        <v>43</v>
      </c>
      <c r="C86" s="13"/>
      <c r="D86" s="11"/>
      <c r="E86" s="10"/>
      <c r="F86" s="10">
        <f>SUM(F87:F89)</f>
        <v>27.707148</v>
      </c>
    </row>
    <row r="87" ht="18.75" customHeight="1" spans="1:6">
      <c r="A87" s="9"/>
      <c r="B87" s="12" t="s">
        <v>17</v>
      </c>
      <c r="C87" s="13" t="s">
        <v>18</v>
      </c>
      <c r="D87" s="14">
        <v>1159</v>
      </c>
      <c r="E87" s="13">
        <f>E83</f>
        <v>134.4</v>
      </c>
      <c r="F87" s="13">
        <f t="shared" ref="F87:F89" si="15">D87*E87/10000</f>
        <v>15.57696</v>
      </c>
    </row>
    <row r="88" ht="18.75" customHeight="1" spans="1:6">
      <c r="A88" s="9"/>
      <c r="B88" s="12" t="s">
        <v>15</v>
      </c>
      <c r="C88" s="13" t="s">
        <v>12</v>
      </c>
      <c r="D88" s="14">
        <v>1383</v>
      </c>
      <c r="E88" s="13">
        <v>85</v>
      </c>
      <c r="F88" s="13">
        <f t="shared" si="15"/>
        <v>11.7555</v>
      </c>
    </row>
    <row r="89" ht="18.75" customHeight="1" spans="1:6">
      <c r="A89" s="12"/>
      <c r="B89" s="12" t="s">
        <v>11</v>
      </c>
      <c r="C89" s="13" t="s">
        <v>12</v>
      </c>
      <c r="D89" s="14">
        <v>288</v>
      </c>
      <c r="E89" s="13">
        <f>E84</f>
        <v>13.01</v>
      </c>
      <c r="F89" s="13">
        <f t="shared" si="15"/>
        <v>0.374688</v>
      </c>
    </row>
    <row r="90" ht="18.75" customHeight="1" spans="1:6">
      <c r="A90" s="9">
        <v>19</v>
      </c>
      <c r="B90" s="9" t="s">
        <v>44</v>
      </c>
      <c r="C90" s="13"/>
      <c r="D90" s="11"/>
      <c r="E90" s="10"/>
      <c r="F90" s="10">
        <f>SUM(F91:F95)</f>
        <v>44.066599</v>
      </c>
    </row>
    <row r="91" ht="18.75" customHeight="1" spans="1:6">
      <c r="A91" s="12"/>
      <c r="B91" s="12" t="s">
        <v>45</v>
      </c>
      <c r="C91" s="13" t="s">
        <v>21</v>
      </c>
      <c r="D91" s="14">
        <v>270</v>
      </c>
      <c r="E91" s="13">
        <v>965.92</v>
      </c>
      <c r="F91" s="13">
        <f t="shared" ref="F91:F95" si="16">D91*E91/10000</f>
        <v>26.07984</v>
      </c>
    </row>
    <row r="92" ht="18.75" customHeight="1" spans="1:6">
      <c r="A92" s="12"/>
      <c r="B92" s="12" t="s">
        <v>34</v>
      </c>
      <c r="C92" s="13" t="s">
        <v>12</v>
      </c>
      <c r="D92" s="14">
        <v>540</v>
      </c>
      <c r="E92" s="13">
        <f>E61</f>
        <v>63.13</v>
      </c>
      <c r="F92" s="13">
        <f t="shared" si="16"/>
        <v>3.40902</v>
      </c>
    </row>
    <row r="93" ht="18.75" customHeight="1" spans="1:6">
      <c r="A93" s="12"/>
      <c r="B93" s="12" t="s">
        <v>11</v>
      </c>
      <c r="C93" s="13" t="s">
        <v>12</v>
      </c>
      <c r="D93" s="14">
        <v>539</v>
      </c>
      <c r="E93" s="13">
        <f>E89</f>
        <v>13.01</v>
      </c>
      <c r="F93" s="13">
        <f t="shared" si="16"/>
        <v>0.701239</v>
      </c>
    </row>
    <row r="94" ht="18.75" customHeight="1" spans="1:6">
      <c r="A94" s="12"/>
      <c r="B94" s="12" t="s">
        <v>13</v>
      </c>
      <c r="C94" s="13" t="s">
        <v>12</v>
      </c>
      <c r="D94" s="14">
        <v>539</v>
      </c>
      <c r="E94" s="13">
        <v>25</v>
      </c>
      <c r="F94" s="13">
        <f t="shared" si="16"/>
        <v>1.3475</v>
      </c>
    </row>
    <row r="95" ht="18.75" customHeight="1" spans="1:6">
      <c r="A95" s="12"/>
      <c r="B95" s="12" t="s">
        <v>15</v>
      </c>
      <c r="C95" s="13" t="s">
        <v>12</v>
      </c>
      <c r="D95" s="14">
        <v>1474</v>
      </c>
      <c r="E95" s="13">
        <v>85</v>
      </c>
      <c r="F95" s="13">
        <f t="shared" si="16"/>
        <v>12.529</v>
      </c>
    </row>
    <row r="96" ht="18.75" customHeight="1" spans="1:6">
      <c r="A96" s="9">
        <v>20</v>
      </c>
      <c r="B96" s="9" t="s">
        <v>46</v>
      </c>
      <c r="C96" s="13"/>
      <c r="D96" s="11"/>
      <c r="E96" s="10"/>
      <c r="F96" s="10">
        <f>SUM(F97:F101)</f>
        <v>127.740002</v>
      </c>
    </row>
    <row r="97" ht="18.75" customHeight="1" spans="1:6">
      <c r="A97" s="9"/>
      <c r="B97" s="12" t="s">
        <v>17</v>
      </c>
      <c r="C97" s="13" t="s">
        <v>18</v>
      </c>
      <c r="D97" s="14">
        <v>6306</v>
      </c>
      <c r="E97" s="13">
        <v>132.59</v>
      </c>
      <c r="F97" s="13">
        <f t="shared" ref="F97:F101" si="17">D97*E97/10000</f>
        <v>83.611254</v>
      </c>
    </row>
    <row r="98" ht="18.75" customHeight="1" spans="1:6">
      <c r="A98" s="12"/>
      <c r="B98" s="12" t="s">
        <v>45</v>
      </c>
      <c r="C98" s="13" t="s">
        <v>21</v>
      </c>
      <c r="D98" s="14">
        <v>24</v>
      </c>
      <c r="E98" s="13">
        <f>E91</f>
        <v>965.92</v>
      </c>
      <c r="F98" s="13">
        <f t="shared" si="17"/>
        <v>2.318208</v>
      </c>
    </row>
    <row r="99" ht="18.75" customHeight="1" spans="1:6">
      <c r="A99" s="12"/>
      <c r="B99" s="12" t="s">
        <v>11</v>
      </c>
      <c r="C99" s="13" t="s">
        <v>12</v>
      </c>
      <c r="D99" s="14">
        <v>540</v>
      </c>
      <c r="E99" s="13">
        <f>E93</f>
        <v>13.01</v>
      </c>
      <c r="F99" s="13">
        <f t="shared" si="17"/>
        <v>0.70254</v>
      </c>
    </row>
    <row r="100" ht="18.75" customHeight="1" spans="1:6">
      <c r="A100" s="12"/>
      <c r="B100" s="12" t="s">
        <v>13</v>
      </c>
      <c r="C100" s="13" t="s">
        <v>12</v>
      </c>
      <c r="D100" s="14">
        <v>193</v>
      </c>
      <c r="E100" s="13">
        <v>60</v>
      </c>
      <c r="F100" s="13">
        <f t="shared" si="17"/>
        <v>1.158</v>
      </c>
    </row>
    <row r="101" ht="18.75" customHeight="1" spans="1:6">
      <c r="A101" s="12"/>
      <c r="B101" s="12" t="s">
        <v>15</v>
      </c>
      <c r="C101" s="13" t="s">
        <v>12</v>
      </c>
      <c r="D101" s="14">
        <v>4700</v>
      </c>
      <c r="E101" s="13">
        <v>85</v>
      </c>
      <c r="F101" s="13">
        <f t="shared" si="17"/>
        <v>39.95</v>
      </c>
    </row>
    <row r="102" ht="18.75" customHeight="1" spans="1:6">
      <c r="A102" s="9">
        <v>21</v>
      </c>
      <c r="B102" s="9" t="s">
        <v>47</v>
      </c>
      <c r="C102" s="13"/>
      <c r="D102" s="11"/>
      <c r="E102" s="10"/>
      <c r="F102" s="10">
        <f>SUM(F103:F109)</f>
        <v>376.833399</v>
      </c>
    </row>
    <row r="103" ht="18.75" customHeight="1" spans="1:6">
      <c r="A103" s="12"/>
      <c r="B103" s="12" t="s">
        <v>20</v>
      </c>
      <c r="C103" s="13" t="s">
        <v>21</v>
      </c>
      <c r="D103" s="14">
        <v>333</v>
      </c>
      <c r="E103" s="13">
        <f>E21</f>
        <v>2601.33</v>
      </c>
      <c r="F103" s="13">
        <f t="shared" ref="F103:F109" si="18">D103*E103/10000</f>
        <v>86.624289</v>
      </c>
    </row>
    <row r="104" ht="18.75" customHeight="1" spans="1:6">
      <c r="A104" s="12"/>
      <c r="B104" s="12" t="s">
        <v>48</v>
      </c>
      <c r="C104" s="13" t="s">
        <v>21</v>
      </c>
      <c r="D104" s="14">
        <v>1032</v>
      </c>
      <c r="E104" s="13">
        <v>2315.62</v>
      </c>
      <c r="F104" s="13">
        <f t="shared" si="18"/>
        <v>238.971984</v>
      </c>
    </row>
    <row r="105" ht="18.75" customHeight="1" spans="1:6">
      <c r="A105" s="12"/>
      <c r="B105" s="12" t="s">
        <v>34</v>
      </c>
      <c r="C105" s="13" t="s">
        <v>12</v>
      </c>
      <c r="D105" s="14">
        <v>666</v>
      </c>
      <c r="E105" s="13">
        <f>E92</f>
        <v>63.13</v>
      </c>
      <c r="F105" s="13">
        <f t="shared" si="18"/>
        <v>4.204458</v>
      </c>
    </row>
    <row r="106" ht="18.75" customHeight="1" spans="1:6">
      <c r="A106" s="12"/>
      <c r="B106" s="12" t="s">
        <v>11</v>
      </c>
      <c r="C106" s="13" t="s">
        <v>12</v>
      </c>
      <c r="D106" s="14">
        <v>2868</v>
      </c>
      <c r="E106" s="13">
        <f>E99</f>
        <v>13.01</v>
      </c>
      <c r="F106" s="13">
        <f t="shared" si="18"/>
        <v>3.731268</v>
      </c>
    </row>
    <row r="107" ht="18.75" customHeight="1" spans="1:6">
      <c r="A107" s="12"/>
      <c r="B107" s="12" t="s">
        <v>13</v>
      </c>
      <c r="C107" s="13" t="s">
        <v>12</v>
      </c>
      <c r="D107" s="14">
        <v>3100</v>
      </c>
      <c r="E107" s="13">
        <v>60</v>
      </c>
      <c r="F107" s="13">
        <f t="shared" si="18"/>
        <v>18.6</v>
      </c>
    </row>
    <row r="108" ht="18.75" customHeight="1" spans="1:6">
      <c r="A108" s="12"/>
      <c r="B108" s="12" t="s">
        <v>15</v>
      </c>
      <c r="C108" s="13" t="s">
        <v>12</v>
      </c>
      <c r="D108" s="14">
        <v>2500</v>
      </c>
      <c r="E108" s="13">
        <v>85</v>
      </c>
      <c r="F108" s="13">
        <f t="shared" si="18"/>
        <v>21.25</v>
      </c>
    </row>
    <row r="109" ht="18.75" customHeight="1" spans="1:6">
      <c r="A109" s="9"/>
      <c r="B109" s="12" t="s">
        <v>26</v>
      </c>
      <c r="C109" s="13" t="s">
        <v>18</v>
      </c>
      <c r="D109" s="14">
        <v>100</v>
      </c>
      <c r="E109" s="13">
        <v>345.14</v>
      </c>
      <c r="F109" s="13">
        <f t="shared" si="18"/>
        <v>3.4514</v>
      </c>
    </row>
    <row r="110" ht="18.75" customHeight="1" spans="1:6">
      <c r="A110" s="9">
        <v>22</v>
      </c>
      <c r="B110" s="9" t="s">
        <v>49</v>
      </c>
      <c r="C110" s="13"/>
      <c r="D110" s="11"/>
      <c r="E110" s="10"/>
      <c r="F110" s="10">
        <f>SUM(F111:F118)</f>
        <v>221.746032</v>
      </c>
    </row>
    <row r="111" ht="18.75" customHeight="1" spans="1:6">
      <c r="A111" s="12"/>
      <c r="B111" s="12" t="s">
        <v>50</v>
      </c>
      <c r="C111" s="13" t="s">
        <v>51</v>
      </c>
      <c r="D111" s="14">
        <v>1</v>
      </c>
      <c r="E111" s="13">
        <v>527822.08</v>
      </c>
      <c r="F111" s="13">
        <f t="shared" ref="F111:F118" si="19">D111*E111/10000</f>
        <v>52.782208</v>
      </c>
    </row>
    <row r="112" ht="18.75" customHeight="1" spans="1:6">
      <c r="A112" s="12"/>
      <c r="B112" s="12" t="s">
        <v>37</v>
      </c>
      <c r="C112" s="13" t="s">
        <v>21</v>
      </c>
      <c r="D112" s="14">
        <v>148</v>
      </c>
      <c r="E112" s="13">
        <f>E66</f>
        <v>2339.47</v>
      </c>
      <c r="F112" s="13">
        <f t="shared" si="19"/>
        <v>34.624156</v>
      </c>
    </row>
    <row r="113" ht="18.75" customHeight="1" spans="1:6">
      <c r="A113" s="12"/>
      <c r="B113" s="12" t="s">
        <v>20</v>
      </c>
      <c r="C113" s="13" t="s">
        <v>21</v>
      </c>
      <c r="D113" s="14">
        <v>396</v>
      </c>
      <c r="E113" s="13">
        <f>E103</f>
        <v>2601.33</v>
      </c>
      <c r="F113" s="13">
        <f t="shared" si="19"/>
        <v>103.012668</v>
      </c>
    </row>
    <row r="114" ht="18.75" customHeight="1" spans="1:6">
      <c r="A114" s="12"/>
      <c r="B114" s="12" t="s">
        <v>38</v>
      </c>
      <c r="C114" s="13" t="s">
        <v>21</v>
      </c>
      <c r="D114" s="14">
        <v>148</v>
      </c>
      <c r="E114" s="13">
        <f>E67</f>
        <v>564.85</v>
      </c>
      <c r="F114" s="13">
        <f t="shared" si="19"/>
        <v>8.35978</v>
      </c>
    </row>
    <row r="115" ht="18.75" customHeight="1" spans="1:6">
      <c r="A115" s="12"/>
      <c r="B115" s="12" t="s">
        <v>11</v>
      </c>
      <c r="C115" s="13" t="s">
        <v>12</v>
      </c>
      <c r="D115" s="14">
        <v>1320</v>
      </c>
      <c r="E115" s="13">
        <f>E106</f>
        <v>13.01</v>
      </c>
      <c r="F115" s="13">
        <f t="shared" si="19"/>
        <v>1.71732</v>
      </c>
    </row>
    <row r="116" ht="18.75" customHeight="1" spans="1:6">
      <c r="A116" s="12"/>
      <c r="B116" s="12" t="s">
        <v>13</v>
      </c>
      <c r="C116" s="13" t="s">
        <v>12</v>
      </c>
      <c r="D116" s="14">
        <v>1320</v>
      </c>
      <c r="E116" s="13">
        <v>60</v>
      </c>
      <c r="F116" s="13">
        <f t="shared" si="19"/>
        <v>7.92</v>
      </c>
    </row>
    <row r="117" ht="18.75" customHeight="1" spans="1:6">
      <c r="A117" s="12"/>
      <c r="B117" s="12" t="s">
        <v>14</v>
      </c>
      <c r="C117" s="13" t="s">
        <v>12</v>
      </c>
      <c r="D117" s="14">
        <v>500</v>
      </c>
      <c r="E117" s="13">
        <v>25</v>
      </c>
      <c r="F117" s="13">
        <f t="shared" si="19"/>
        <v>1.25</v>
      </c>
    </row>
    <row r="118" ht="18.75" customHeight="1" spans="1:6">
      <c r="A118" s="9"/>
      <c r="B118" s="12" t="s">
        <v>26</v>
      </c>
      <c r="C118" s="13" t="s">
        <v>18</v>
      </c>
      <c r="D118" s="14">
        <v>350</v>
      </c>
      <c r="E118" s="13">
        <v>345.14</v>
      </c>
      <c r="F118" s="13">
        <f t="shared" si="19"/>
        <v>12.0799</v>
      </c>
    </row>
    <row r="119" ht="18.75" customHeight="1" spans="1:6">
      <c r="A119" s="9">
        <v>23</v>
      </c>
      <c r="B119" s="9" t="s">
        <v>52</v>
      </c>
      <c r="C119" s="13"/>
      <c r="D119" s="11"/>
      <c r="E119" s="10"/>
      <c r="F119" s="10">
        <f>SUM(F120:F124)</f>
        <v>8.120183</v>
      </c>
    </row>
    <row r="120" ht="18.75" customHeight="1" spans="1:6">
      <c r="A120" s="9"/>
      <c r="B120" s="12" t="s">
        <v>17</v>
      </c>
      <c r="C120" s="13" t="s">
        <v>18</v>
      </c>
      <c r="D120" s="14">
        <v>212</v>
      </c>
      <c r="E120" s="13">
        <v>131.96</v>
      </c>
      <c r="F120" s="13">
        <f t="shared" ref="F120:F124" si="20">D120*E120/10000</f>
        <v>2.797552</v>
      </c>
    </row>
    <row r="121" ht="18.75" customHeight="1" spans="1:6">
      <c r="A121" s="12"/>
      <c r="B121" s="12" t="s">
        <v>11</v>
      </c>
      <c r="C121" s="13" t="s">
        <v>12</v>
      </c>
      <c r="D121" s="14">
        <v>211</v>
      </c>
      <c r="E121" s="13">
        <f>E115</f>
        <v>13.01</v>
      </c>
      <c r="F121" s="13">
        <f t="shared" si="20"/>
        <v>0.274511</v>
      </c>
    </row>
    <row r="122" ht="18.75" customHeight="1" spans="1:6">
      <c r="A122" s="12"/>
      <c r="B122" s="12" t="s">
        <v>13</v>
      </c>
      <c r="C122" s="13" t="s">
        <v>12</v>
      </c>
      <c r="D122" s="14">
        <v>211</v>
      </c>
      <c r="E122" s="13">
        <v>25</v>
      </c>
      <c r="F122" s="13">
        <f t="shared" si="20"/>
        <v>0.5275</v>
      </c>
    </row>
    <row r="123" ht="18.75" customHeight="1" spans="1:6">
      <c r="A123" s="12"/>
      <c r="B123" s="12" t="s">
        <v>15</v>
      </c>
      <c r="C123" s="13" t="s">
        <v>12</v>
      </c>
      <c r="D123" s="14">
        <v>207</v>
      </c>
      <c r="E123" s="13">
        <v>85</v>
      </c>
      <c r="F123" s="13">
        <f t="shared" si="20"/>
        <v>1.7595</v>
      </c>
    </row>
    <row r="124" ht="18.75" customHeight="1" spans="1:6">
      <c r="A124" s="9"/>
      <c r="B124" s="12" t="s">
        <v>26</v>
      </c>
      <c r="C124" s="13" t="s">
        <v>18</v>
      </c>
      <c r="D124" s="14">
        <v>80</v>
      </c>
      <c r="E124" s="13">
        <v>345.14</v>
      </c>
      <c r="F124" s="13">
        <f t="shared" si="20"/>
        <v>2.76112</v>
      </c>
    </row>
    <row r="125" ht="18.75" customHeight="1" spans="1:6">
      <c r="A125" s="9">
        <v>24</v>
      </c>
      <c r="B125" s="9" t="s">
        <v>53</v>
      </c>
      <c r="C125" s="13"/>
      <c r="D125" s="11"/>
      <c r="E125" s="10"/>
      <c r="F125" s="10">
        <f>SUM(F126:F128)</f>
        <v>15.523642</v>
      </c>
    </row>
    <row r="126" ht="18.75" customHeight="1" spans="1:6">
      <c r="A126" s="9"/>
      <c r="B126" s="12" t="s">
        <v>17</v>
      </c>
      <c r="C126" s="13" t="s">
        <v>18</v>
      </c>
      <c r="D126" s="14">
        <v>1037</v>
      </c>
      <c r="E126" s="13">
        <f>E120</f>
        <v>131.96</v>
      </c>
      <c r="F126" s="13">
        <f t="shared" ref="F126:F128" si="21">D126*E126/10000</f>
        <v>13.684252</v>
      </c>
    </row>
    <row r="127" ht="18.75" customHeight="1" spans="1:6">
      <c r="A127" s="12"/>
      <c r="B127" s="12" t="s">
        <v>11</v>
      </c>
      <c r="C127" s="13" t="s">
        <v>12</v>
      </c>
      <c r="D127" s="14">
        <v>1140</v>
      </c>
      <c r="E127" s="13">
        <f>E121</f>
        <v>13.01</v>
      </c>
      <c r="F127" s="13">
        <f t="shared" si="21"/>
        <v>1.48314</v>
      </c>
    </row>
    <row r="128" ht="18.75" customHeight="1" spans="1:6">
      <c r="A128" s="12"/>
      <c r="B128" s="12" t="s">
        <v>14</v>
      </c>
      <c r="C128" s="13" t="s">
        <v>12</v>
      </c>
      <c r="D128" s="14">
        <v>142.5</v>
      </c>
      <c r="E128" s="13">
        <v>25</v>
      </c>
      <c r="F128" s="13">
        <f t="shared" si="21"/>
        <v>0.35625</v>
      </c>
    </row>
    <row r="129" ht="18.75" customHeight="1" spans="1:6">
      <c r="A129" s="9">
        <v>25</v>
      </c>
      <c r="B129" s="9" t="s">
        <v>54</v>
      </c>
      <c r="C129" s="13"/>
      <c r="D129" s="11"/>
      <c r="E129" s="10"/>
      <c r="F129" s="10">
        <f>SUM(F130:F133)</f>
        <v>51.715845</v>
      </c>
    </row>
    <row r="130" ht="18.75" customHeight="1" spans="1:6">
      <c r="A130" s="9"/>
      <c r="B130" s="12" t="s">
        <v>17</v>
      </c>
      <c r="C130" s="13" t="s">
        <v>18</v>
      </c>
      <c r="D130" s="14">
        <v>3632</v>
      </c>
      <c r="E130" s="13">
        <f>E126</f>
        <v>131.96</v>
      </c>
      <c r="F130" s="13">
        <f t="shared" ref="F130:F133" si="22">D130*E130/10000</f>
        <v>47.927872</v>
      </c>
    </row>
    <row r="131" ht="18.75" customHeight="1" spans="1:6">
      <c r="A131" s="12"/>
      <c r="B131" s="12" t="s">
        <v>11</v>
      </c>
      <c r="C131" s="13" t="s">
        <v>12</v>
      </c>
      <c r="D131" s="14">
        <v>573</v>
      </c>
      <c r="E131" s="13">
        <f>E127</f>
        <v>13.01</v>
      </c>
      <c r="F131" s="13">
        <f t="shared" si="22"/>
        <v>0.745473</v>
      </c>
    </row>
    <row r="132" ht="18.75" customHeight="1" spans="1:6">
      <c r="A132" s="12"/>
      <c r="B132" s="12" t="s">
        <v>13</v>
      </c>
      <c r="C132" s="13" t="s">
        <v>12</v>
      </c>
      <c r="D132" s="14">
        <v>573</v>
      </c>
      <c r="E132" s="13">
        <v>25</v>
      </c>
      <c r="F132" s="13">
        <f t="shared" si="22"/>
        <v>1.4325</v>
      </c>
    </row>
    <row r="133" ht="18.75" customHeight="1" spans="1:6">
      <c r="A133" s="12"/>
      <c r="B133" s="12" t="s">
        <v>14</v>
      </c>
      <c r="C133" s="13" t="s">
        <v>12</v>
      </c>
      <c r="D133" s="14">
        <v>644</v>
      </c>
      <c r="E133" s="13">
        <v>25</v>
      </c>
      <c r="F133" s="13">
        <f t="shared" si="22"/>
        <v>1.61</v>
      </c>
    </row>
    <row r="134" ht="18.75" customHeight="1" spans="1:6">
      <c r="A134" s="9">
        <v>26</v>
      </c>
      <c r="B134" s="9" t="s">
        <v>55</v>
      </c>
      <c r="C134" s="13"/>
      <c r="D134" s="11"/>
      <c r="E134" s="10"/>
      <c r="F134" s="10">
        <f>SUM(F135:F137)</f>
        <v>6.747707</v>
      </c>
    </row>
    <row r="135" ht="18.75" customHeight="1" spans="1:6">
      <c r="A135" s="12"/>
      <c r="B135" s="12" t="s">
        <v>11</v>
      </c>
      <c r="C135" s="13" t="s">
        <v>12</v>
      </c>
      <c r="D135" s="14">
        <v>1107</v>
      </c>
      <c r="E135" s="13">
        <f>E131</f>
        <v>13.01</v>
      </c>
      <c r="F135" s="13">
        <f t="shared" ref="F135:F137" si="23">D135*E135/10000</f>
        <v>1.440207</v>
      </c>
    </row>
    <row r="136" ht="18.75" customHeight="1" spans="1:6">
      <c r="A136" s="12"/>
      <c r="B136" s="12" t="s">
        <v>13</v>
      </c>
      <c r="C136" s="13" t="s">
        <v>12</v>
      </c>
      <c r="D136" s="14">
        <v>1107</v>
      </c>
      <c r="E136" s="13">
        <v>25</v>
      </c>
      <c r="F136" s="13">
        <f t="shared" si="23"/>
        <v>2.7675</v>
      </c>
    </row>
    <row r="137" ht="18.75" customHeight="1" spans="1:6">
      <c r="A137" s="12"/>
      <c r="B137" s="12" t="s">
        <v>14</v>
      </c>
      <c r="C137" s="13" t="s">
        <v>12</v>
      </c>
      <c r="D137" s="14">
        <v>1016</v>
      </c>
      <c r="E137" s="13">
        <v>25</v>
      </c>
      <c r="F137" s="13">
        <f t="shared" si="23"/>
        <v>2.54</v>
      </c>
    </row>
    <row r="138" ht="18.75" customHeight="1" spans="1:6">
      <c r="A138" s="9">
        <v>27</v>
      </c>
      <c r="B138" s="9" t="s">
        <v>56</v>
      </c>
      <c r="C138" s="13"/>
      <c r="D138" s="11"/>
      <c r="E138" s="10"/>
      <c r="F138" s="10">
        <f>SUM(F139:F143)</f>
        <v>186.009627</v>
      </c>
    </row>
    <row r="139" ht="18.75" customHeight="1" spans="1:6">
      <c r="A139" s="9"/>
      <c r="B139" s="12" t="s">
        <v>17</v>
      </c>
      <c r="C139" s="13" t="s">
        <v>18</v>
      </c>
      <c r="D139" s="14">
        <v>1009</v>
      </c>
      <c r="E139" s="13">
        <f>E126</f>
        <v>131.96</v>
      </c>
      <c r="F139" s="13">
        <f t="shared" ref="F139:F143" si="24">D139*E139/10000</f>
        <v>13.314764</v>
      </c>
    </row>
    <row r="140" ht="18.75" customHeight="1" spans="1:6">
      <c r="A140" s="12"/>
      <c r="B140" s="12" t="s">
        <v>20</v>
      </c>
      <c r="C140" s="13" t="s">
        <v>21</v>
      </c>
      <c r="D140" s="14">
        <v>648</v>
      </c>
      <c r="E140" s="13">
        <f>E113</f>
        <v>2601.33</v>
      </c>
      <c r="F140" s="13">
        <f t="shared" si="24"/>
        <v>168.566184</v>
      </c>
    </row>
    <row r="141" ht="18.75" customHeight="1" spans="1:6">
      <c r="A141" s="12"/>
      <c r="B141" s="12" t="s">
        <v>11</v>
      </c>
      <c r="C141" s="13" t="s">
        <v>12</v>
      </c>
      <c r="D141" s="14">
        <v>979</v>
      </c>
      <c r="E141" s="13">
        <f>E135</f>
        <v>13.01</v>
      </c>
      <c r="F141" s="13">
        <f t="shared" si="24"/>
        <v>1.273679</v>
      </c>
    </row>
    <row r="142" ht="18.75" customHeight="1" spans="1:6">
      <c r="A142" s="12"/>
      <c r="B142" s="12" t="s">
        <v>13</v>
      </c>
      <c r="C142" s="13" t="s">
        <v>12</v>
      </c>
      <c r="D142" s="14">
        <v>979</v>
      </c>
      <c r="E142" s="13">
        <v>25</v>
      </c>
      <c r="F142" s="13">
        <f t="shared" si="24"/>
        <v>2.4475</v>
      </c>
    </row>
    <row r="143" ht="18.75" customHeight="1" spans="1:6">
      <c r="A143" s="12"/>
      <c r="B143" s="12" t="s">
        <v>14</v>
      </c>
      <c r="C143" s="13" t="s">
        <v>12</v>
      </c>
      <c r="D143" s="14">
        <v>163</v>
      </c>
      <c r="E143" s="13">
        <v>25</v>
      </c>
      <c r="F143" s="13">
        <f t="shared" si="24"/>
        <v>0.4075</v>
      </c>
    </row>
    <row r="144" ht="18.75" customHeight="1" spans="1:6">
      <c r="A144" s="9">
        <v>28</v>
      </c>
      <c r="B144" s="9" t="s">
        <v>57</v>
      </c>
      <c r="C144" s="13"/>
      <c r="D144" s="11"/>
      <c r="E144" s="10"/>
      <c r="F144" s="10">
        <f>SUM(F145:F148)</f>
        <v>6.815727</v>
      </c>
    </row>
    <row r="145" ht="18.75" customHeight="1" spans="1:6">
      <c r="A145" s="9"/>
      <c r="B145" s="12" t="s">
        <v>17</v>
      </c>
      <c r="C145" s="13" t="s">
        <v>18</v>
      </c>
      <c r="D145" s="14">
        <v>161</v>
      </c>
      <c r="E145" s="13">
        <f>E126</f>
        <v>131.96</v>
      </c>
      <c r="F145" s="13">
        <f t="shared" ref="F145:F148" si="25">D145*E145/10000</f>
        <v>2.124556</v>
      </c>
    </row>
    <row r="146" ht="18.75" customHeight="1" spans="1:6">
      <c r="A146" s="12"/>
      <c r="B146" s="12" t="s">
        <v>11</v>
      </c>
      <c r="C146" s="13" t="s">
        <v>12</v>
      </c>
      <c r="D146" s="14">
        <v>371</v>
      </c>
      <c r="E146" s="13">
        <f>E141</f>
        <v>13.01</v>
      </c>
      <c r="F146" s="13">
        <f t="shared" si="25"/>
        <v>0.482671</v>
      </c>
    </row>
    <row r="147" ht="18.75" customHeight="1" spans="1:6">
      <c r="A147" s="12"/>
      <c r="B147" s="12" t="s">
        <v>13</v>
      </c>
      <c r="C147" s="13" t="s">
        <v>12</v>
      </c>
      <c r="D147" s="14">
        <v>371</v>
      </c>
      <c r="E147" s="13">
        <v>25</v>
      </c>
      <c r="F147" s="13">
        <f t="shared" si="25"/>
        <v>0.9275</v>
      </c>
    </row>
    <row r="148" ht="18.75" customHeight="1" spans="1:6">
      <c r="A148" s="12"/>
      <c r="B148" s="12" t="s">
        <v>15</v>
      </c>
      <c r="C148" s="13" t="s">
        <v>12</v>
      </c>
      <c r="D148" s="14">
        <v>386</v>
      </c>
      <c r="E148" s="13">
        <v>85</v>
      </c>
      <c r="F148" s="13">
        <f t="shared" si="25"/>
        <v>3.281</v>
      </c>
    </row>
    <row r="149" ht="18.75" customHeight="1" spans="1:6">
      <c r="A149" s="9">
        <v>29</v>
      </c>
      <c r="B149" s="9" t="s">
        <v>58</v>
      </c>
      <c r="C149" s="13"/>
      <c r="D149" s="11"/>
      <c r="E149" s="10"/>
      <c r="F149" s="10">
        <f>SUM(F150:F159)</f>
        <v>209.804015</v>
      </c>
    </row>
    <row r="150" ht="18.75" customHeight="1" spans="1:6">
      <c r="A150" s="9"/>
      <c r="B150" s="12" t="s">
        <v>17</v>
      </c>
      <c r="C150" s="13" t="s">
        <v>18</v>
      </c>
      <c r="D150" s="14">
        <v>1455</v>
      </c>
      <c r="E150" s="13">
        <f>E126</f>
        <v>131.96</v>
      </c>
      <c r="F150" s="13">
        <f t="shared" ref="F150:F159" si="26">D150*E150/10000</f>
        <v>19.20018</v>
      </c>
    </row>
    <row r="151" ht="18.75" customHeight="1" spans="1:6">
      <c r="A151" s="12"/>
      <c r="B151" s="12" t="s">
        <v>59</v>
      </c>
      <c r="C151" s="13" t="s">
        <v>51</v>
      </c>
      <c r="D151" s="14">
        <v>1</v>
      </c>
      <c r="E151" s="13"/>
      <c r="F151" s="13"/>
    </row>
    <row r="152" ht="18.75" customHeight="1" spans="1:6">
      <c r="A152" s="12"/>
      <c r="B152" s="12" t="s">
        <v>28</v>
      </c>
      <c r="C152" s="13" t="s">
        <v>21</v>
      </c>
      <c r="D152" s="14">
        <v>10</v>
      </c>
      <c r="E152" s="13">
        <v>26897.29</v>
      </c>
      <c r="F152" s="13">
        <f t="shared" si="26"/>
        <v>26.89729</v>
      </c>
    </row>
    <row r="153" ht="18.75" customHeight="1" spans="1:6">
      <c r="A153" s="12"/>
      <c r="B153" s="12" t="s">
        <v>29</v>
      </c>
      <c r="C153" s="13" t="s">
        <v>21</v>
      </c>
      <c r="D153" s="14">
        <v>8</v>
      </c>
      <c r="E153" s="13">
        <f>E39</f>
        <v>8104.25</v>
      </c>
      <c r="F153" s="13">
        <f t="shared" si="26"/>
        <v>6.4834</v>
      </c>
    </row>
    <row r="154" ht="18.75" customHeight="1" spans="1:6">
      <c r="A154" s="12"/>
      <c r="B154" s="12" t="s">
        <v>20</v>
      </c>
      <c r="C154" s="13" t="s">
        <v>21</v>
      </c>
      <c r="D154" s="14">
        <v>511</v>
      </c>
      <c r="E154" s="13">
        <f>E140</f>
        <v>2601.33</v>
      </c>
      <c r="F154" s="13">
        <f t="shared" si="26"/>
        <v>132.927963</v>
      </c>
    </row>
    <row r="155" ht="18.75" customHeight="1" spans="1:6">
      <c r="A155" s="12"/>
      <c r="B155" s="12" t="s">
        <v>34</v>
      </c>
      <c r="C155" s="13" t="s">
        <v>12</v>
      </c>
      <c r="D155" s="14">
        <v>300</v>
      </c>
      <c r="E155" s="13">
        <f>E105</f>
        <v>63.13</v>
      </c>
      <c r="F155" s="13">
        <f t="shared" si="26"/>
        <v>1.8939</v>
      </c>
    </row>
    <row r="156" ht="18.75" customHeight="1" spans="1:6">
      <c r="A156" s="12"/>
      <c r="B156" s="12" t="s">
        <v>11</v>
      </c>
      <c r="C156" s="13" t="s">
        <v>12</v>
      </c>
      <c r="D156" s="14">
        <v>1402</v>
      </c>
      <c r="E156" s="13">
        <f>E146</f>
        <v>13.01</v>
      </c>
      <c r="F156" s="13">
        <f t="shared" si="26"/>
        <v>1.824002</v>
      </c>
    </row>
    <row r="157" ht="18.75" customHeight="1" spans="1:6">
      <c r="A157" s="12"/>
      <c r="B157" s="12" t="s">
        <v>13</v>
      </c>
      <c r="C157" s="13" t="s">
        <v>12</v>
      </c>
      <c r="D157" s="14">
        <v>1402</v>
      </c>
      <c r="E157" s="13">
        <v>60</v>
      </c>
      <c r="F157" s="13">
        <f t="shared" si="26"/>
        <v>8.412</v>
      </c>
    </row>
    <row r="158" ht="18.75" customHeight="1" spans="1:6">
      <c r="A158" s="12"/>
      <c r="B158" s="12" t="s">
        <v>15</v>
      </c>
      <c r="C158" s="13" t="s">
        <v>12</v>
      </c>
      <c r="D158" s="14">
        <v>1350</v>
      </c>
      <c r="E158" s="13">
        <v>85</v>
      </c>
      <c r="F158" s="13">
        <f t="shared" si="26"/>
        <v>11.475</v>
      </c>
    </row>
    <row r="159" ht="18.75" customHeight="1" spans="1:6">
      <c r="A159" s="9"/>
      <c r="B159" s="12" t="s">
        <v>26</v>
      </c>
      <c r="C159" s="13" t="s">
        <v>18</v>
      </c>
      <c r="D159" s="14">
        <v>20</v>
      </c>
      <c r="E159" s="13">
        <v>345.14</v>
      </c>
      <c r="F159" s="13">
        <f t="shared" si="26"/>
        <v>0.69028</v>
      </c>
    </row>
    <row r="160" ht="18.75" customHeight="1" spans="1:6">
      <c r="A160" s="9">
        <v>30</v>
      </c>
      <c r="B160" s="9" t="s">
        <v>60</v>
      </c>
      <c r="C160" s="13"/>
      <c r="D160" s="11"/>
      <c r="E160" s="10"/>
      <c r="F160" s="10">
        <f>SUM(F161:F164)</f>
        <v>22.730867</v>
      </c>
    </row>
    <row r="161" ht="18.75" customHeight="1" spans="1:6">
      <c r="A161" s="9"/>
      <c r="B161" s="12" t="s">
        <v>17</v>
      </c>
      <c r="C161" s="13" t="s">
        <v>18</v>
      </c>
      <c r="D161" s="14">
        <v>1625</v>
      </c>
      <c r="E161" s="13">
        <f>E126</f>
        <v>131.96</v>
      </c>
      <c r="F161" s="13">
        <f t="shared" ref="F161:F164" si="27">D161*E161/10000</f>
        <v>21.4435</v>
      </c>
    </row>
    <row r="162" ht="18.75" customHeight="1" spans="1:6">
      <c r="A162" s="12"/>
      <c r="B162" s="12" t="s">
        <v>11</v>
      </c>
      <c r="C162" s="13" t="s">
        <v>12</v>
      </c>
      <c r="D162" s="14">
        <v>267</v>
      </c>
      <c r="E162" s="13">
        <f>E156</f>
        <v>13.01</v>
      </c>
      <c r="F162" s="13">
        <f t="shared" si="27"/>
        <v>0.347367</v>
      </c>
    </row>
    <row r="163" ht="18.75" customHeight="1" spans="1:6">
      <c r="A163" s="12"/>
      <c r="B163" s="12" t="s">
        <v>13</v>
      </c>
      <c r="C163" s="13" t="s">
        <v>12</v>
      </c>
      <c r="D163" s="14">
        <v>267</v>
      </c>
      <c r="E163" s="13">
        <v>25</v>
      </c>
      <c r="F163" s="13">
        <f t="shared" si="27"/>
        <v>0.6675</v>
      </c>
    </row>
    <row r="164" ht="18.75" customHeight="1" spans="1:6">
      <c r="A164" s="12"/>
      <c r="B164" s="12" t="s">
        <v>14</v>
      </c>
      <c r="C164" s="13" t="s">
        <v>12</v>
      </c>
      <c r="D164" s="14">
        <v>109</v>
      </c>
      <c r="E164" s="13">
        <v>25</v>
      </c>
      <c r="F164" s="13">
        <f t="shared" si="27"/>
        <v>0.2725</v>
      </c>
    </row>
    <row r="165" ht="18.75" customHeight="1" spans="1:6">
      <c r="A165" s="9">
        <v>31</v>
      </c>
      <c r="B165" s="9" t="s">
        <v>61</v>
      </c>
      <c r="C165" s="13"/>
      <c r="D165" s="11"/>
      <c r="E165" s="10"/>
      <c r="F165" s="10">
        <f>SUM(F166:F171)</f>
        <v>163.708264</v>
      </c>
    </row>
    <row r="166" ht="18.75" customHeight="1" spans="1:6">
      <c r="A166" s="12"/>
      <c r="B166" s="12" t="s">
        <v>20</v>
      </c>
      <c r="C166" s="13" t="s">
        <v>21</v>
      </c>
      <c r="D166" s="14">
        <v>105</v>
      </c>
      <c r="E166" s="13">
        <f>E154</f>
        <v>2601.33</v>
      </c>
      <c r="F166" s="13">
        <f t="shared" ref="F166:F171" si="28">D166*E166/10000</f>
        <v>27.313965</v>
      </c>
    </row>
    <row r="167" ht="18.75" customHeight="1" spans="1:6">
      <c r="A167" s="12"/>
      <c r="B167" s="12" t="s">
        <v>48</v>
      </c>
      <c r="C167" s="13" t="s">
        <v>21</v>
      </c>
      <c r="D167" s="14">
        <v>374</v>
      </c>
      <c r="E167" s="13">
        <f>E104</f>
        <v>2315.62</v>
      </c>
      <c r="F167" s="13">
        <f t="shared" si="28"/>
        <v>86.604188</v>
      </c>
    </row>
    <row r="168" ht="18.75" customHeight="1" spans="1:6">
      <c r="A168" s="12"/>
      <c r="B168" s="12" t="s">
        <v>11</v>
      </c>
      <c r="C168" s="13" t="s">
        <v>12</v>
      </c>
      <c r="D168" s="14">
        <v>3291</v>
      </c>
      <c r="E168" s="13">
        <f>E162</f>
        <v>13.01</v>
      </c>
      <c r="F168" s="13">
        <f t="shared" si="28"/>
        <v>4.281591</v>
      </c>
    </row>
    <row r="169" ht="18.75" customHeight="1" spans="1:6">
      <c r="A169" s="12"/>
      <c r="B169" s="12" t="s">
        <v>13</v>
      </c>
      <c r="C169" s="13" t="s">
        <v>12</v>
      </c>
      <c r="D169" s="14">
        <v>3291</v>
      </c>
      <c r="E169" s="13">
        <v>60</v>
      </c>
      <c r="F169" s="13">
        <f t="shared" si="28"/>
        <v>19.746</v>
      </c>
    </row>
    <row r="170" ht="18.75" customHeight="1" spans="1:6">
      <c r="A170" s="12"/>
      <c r="B170" s="12" t="s">
        <v>15</v>
      </c>
      <c r="C170" s="13" t="s">
        <v>12</v>
      </c>
      <c r="D170" s="14">
        <v>2300</v>
      </c>
      <c r="E170" s="13">
        <v>85</v>
      </c>
      <c r="F170" s="13">
        <f t="shared" si="28"/>
        <v>19.55</v>
      </c>
    </row>
    <row r="171" ht="18.75" customHeight="1" spans="1:6">
      <c r="A171" s="9"/>
      <c r="B171" s="12" t="s">
        <v>26</v>
      </c>
      <c r="C171" s="13" t="s">
        <v>18</v>
      </c>
      <c r="D171" s="14">
        <v>180</v>
      </c>
      <c r="E171" s="13">
        <v>345.14</v>
      </c>
      <c r="F171" s="13">
        <f t="shared" si="28"/>
        <v>6.21252</v>
      </c>
    </row>
    <row r="172" ht="18.75" customHeight="1" spans="1:6">
      <c r="A172" s="9">
        <v>32</v>
      </c>
      <c r="B172" s="9" t="s">
        <v>62</v>
      </c>
      <c r="C172" s="13"/>
      <c r="D172" s="11"/>
      <c r="E172" s="10"/>
      <c r="F172" s="10">
        <f>SUM(F173:F182)</f>
        <v>79.4748697</v>
      </c>
    </row>
    <row r="173" ht="18.75" customHeight="1" spans="1:6">
      <c r="A173" s="9"/>
      <c r="B173" s="12" t="s">
        <v>17</v>
      </c>
      <c r="C173" s="13" t="s">
        <v>18</v>
      </c>
      <c r="D173" s="14">
        <v>160</v>
      </c>
      <c r="E173" s="13">
        <v>137.41</v>
      </c>
      <c r="F173" s="13">
        <f t="shared" ref="F173:F182" si="29">D173*E173/10000</f>
        <v>2.19856</v>
      </c>
    </row>
    <row r="174" ht="18.75" customHeight="1" spans="1:6">
      <c r="A174" s="12"/>
      <c r="B174" s="12" t="s">
        <v>28</v>
      </c>
      <c r="C174" s="13" t="s">
        <v>21</v>
      </c>
      <c r="D174" s="15">
        <v>5.7</v>
      </c>
      <c r="E174" s="13">
        <f>E38</f>
        <v>30004.71</v>
      </c>
      <c r="F174" s="13">
        <f t="shared" si="29"/>
        <v>17.1026847</v>
      </c>
    </row>
    <row r="175" ht="18.75" customHeight="1" spans="1:6">
      <c r="A175" s="12"/>
      <c r="B175" s="12" t="s">
        <v>29</v>
      </c>
      <c r="C175" s="13" t="s">
        <v>21</v>
      </c>
      <c r="D175" s="14">
        <v>16</v>
      </c>
      <c r="E175" s="13">
        <f>E153</f>
        <v>8104.25</v>
      </c>
      <c r="F175" s="13">
        <f t="shared" si="29"/>
        <v>12.9668</v>
      </c>
    </row>
    <row r="176" ht="18.75" customHeight="1" spans="1:6">
      <c r="A176" s="12"/>
      <c r="B176" s="12" t="s">
        <v>37</v>
      </c>
      <c r="C176" s="13" t="s">
        <v>21</v>
      </c>
      <c r="D176" s="14">
        <v>96</v>
      </c>
      <c r="E176" s="13">
        <f>E112</f>
        <v>2339.47</v>
      </c>
      <c r="F176" s="13">
        <f t="shared" si="29"/>
        <v>22.458912</v>
      </c>
    </row>
    <row r="177" ht="18.75" customHeight="1" spans="1:6">
      <c r="A177" s="12"/>
      <c r="B177" s="12" t="s">
        <v>20</v>
      </c>
      <c r="C177" s="13" t="s">
        <v>21</v>
      </c>
      <c r="D177" s="14">
        <v>36</v>
      </c>
      <c r="E177" s="13">
        <f>E166</f>
        <v>2601.33</v>
      </c>
      <c r="F177" s="13">
        <f t="shared" si="29"/>
        <v>9.364788</v>
      </c>
    </row>
    <row r="178" ht="18.75" customHeight="1" spans="1:6">
      <c r="A178" s="12"/>
      <c r="B178" s="12" t="s">
        <v>38</v>
      </c>
      <c r="C178" s="13" t="s">
        <v>21</v>
      </c>
      <c r="D178" s="14">
        <v>96</v>
      </c>
      <c r="E178" s="13">
        <f>E114</f>
        <v>564.85</v>
      </c>
      <c r="F178" s="13">
        <f t="shared" si="29"/>
        <v>5.42256</v>
      </c>
    </row>
    <row r="179" ht="18.75" customHeight="1" spans="1:6">
      <c r="A179" s="12"/>
      <c r="B179" s="12" t="s">
        <v>11</v>
      </c>
      <c r="C179" s="13" t="s">
        <v>12</v>
      </c>
      <c r="D179" s="14">
        <v>825</v>
      </c>
      <c r="E179" s="13">
        <f>E168</f>
        <v>13.01</v>
      </c>
      <c r="F179" s="13">
        <f t="shared" si="29"/>
        <v>1.073325</v>
      </c>
    </row>
    <row r="180" ht="18.75" customHeight="1" spans="1:6">
      <c r="A180" s="12"/>
      <c r="B180" s="12" t="s">
        <v>13</v>
      </c>
      <c r="C180" s="13" t="s">
        <v>12</v>
      </c>
      <c r="D180" s="14">
        <v>825</v>
      </c>
      <c r="E180" s="13">
        <v>25</v>
      </c>
      <c r="F180" s="13">
        <f t="shared" si="29"/>
        <v>2.0625</v>
      </c>
    </row>
    <row r="181" ht="18.75" customHeight="1" spans="1:6">
      <c r="A181" s="12"/>
      <c r="B181" s="12" t="s">
        <v>14</v>
      </c>
      <c r="C181" s="13" t="s">
        <v>12</v>
      </c>
      <c r="D181" s="14">
        <v>521</v>
      </c>
      <c r="E181" s="13">
        <v>25</v>
      </c>
      <c r="F181" s="13">
        <f t="shared" si="29"/>
        <v>1.3025</v>
      </c>
    </row>
    <row r="182" ht="18.75" customHeight="1" spans="1:6">
      <c r="A182" s="9"/>
      <c r="B182" s="12" t="s">
        <v>26</v>
      </c>
      <c r="C182" s="13" t="s">
        <v>18</v>
      </c>
      <c r="D182" s="14">
        <v>160</v>
      </c>
      <c r="E182" s="13">
        <v>345.14</v>
      </c>
      <c r="F182" s="13">
        <f t="shared" si="29"/>
        <v>5.52224</v>
      </c>
    </row>
    <row r="183" ht="18.75" customHeight="1" spans="1:6">
      <c r="A183" s="9">
        <v>33</v>
      </c>
      <c r="B183" s="9" t="s">
        <v>63</v>
      </c>
      <c r="C183" s="13"/>
      <c r="D183" s="11"/>
      <c r="E183" s="10"/>
      <c r="F183" s="10">
        <f>SUM(F184:F186)</f>
        <v>8.62897</v>
      </c>
    </row>
    <row r="184" ht="18.75" customHeight="1" spans="1:6">
      <c r="A184" s="9"/>
      <c r="B184" s="12" t="s">
        <v>17</v>
      </c>
      <c r="C184" s="13" t="s">
        <v>18</v>
      </c>
      <c r="D184" s="14">
        <v>550</v>
      </c>
      <c r="E184" s="13">
        <f>E173</f>
        <v>137.41</v>
      </c>
      <c r="F184" s="13">
        <f t="shared" ref="F184:F186" si="30">D184*E184/10000</f>
        <v>7.55755</v>
      </c>
    </row>
    <row r="185" ht="18.75" customHeight="1" spans="1:6">
      <c r="A185" s="12"/>
      <c r="B185" s="12" t="s">
        <v>11</v>
      </c>
      <c r="C185" s="13" t="s">
        <v>12</v>
      </c>
      <c r="D185" s="14">
        <v>420</v>
      </c>
      <c r="E185" s="13">
        <f>E179</f>
        <v>13.01</v>
      </c>
      <c r="F185" s="13">
        <f t="shared" si="30"/>
        <v>0.54642</v>
      </c>
    </row>
    <row r="186" ht="18.75" customHeight="1" spans="1:6">
      <c r="A186" s="12"/>
      <c r="B186" s="12" t="s">
        <v>14</v>
      </c>
      <c r="C186" s="13" t="s">
        <v>12</v>
      </c>
      <c r="D186" s="14">
        <v>210</v>
      </c>
      <c r="E186" s="13">
        <v>25</v>
      </c>
      <c r="F186" s="13">
        <f t="shared" si="30"/>
        <v>0.525</v>
      </c>
    </row>
    <row r="187" ht="18.75" customHeight="1" spans="1:6">
      <c r="A187" s="9">
        <v>34</v>
      </c>
      <c r="B187" s="9" t="s">
        <v>64</v>
      </c>
      <c r="C187" s="13"/>
      <c r="D187" s="11"/>
      <c r="E187" s="10"/>
      <c r="F187" s="10">
        <f>SUM(F188:F194)</f>
        <v>36.3372032</v>
      </c>
    </row>
    <row r="188" ht="18.75" customHeight="1" spans="1:6">
      <c r="A188" s="16" t="s">
        <v>65</v>
      </c>
      <c r="B188" s="12" t="s">
        <v>59</v>
      </c>
      <c r="C188" s="13"/>
      <c r="D188" s="14"/>
      <c r="E188" s="13"/>
      <c r="F188" s="13"/>
    </row>
    <row r="189" ht="18.75" customHeight="1" spans="1:6">
      <c r="A189" s="12"/>
      <c r="B189" s="12" t="s">
        <v>28</v>
      </c>
      <c r="C189" s="13" t="s">
        <v>21</v>
      </c>
      <c r="D189" s="15">
        <v>8.2</v>
      </c>
      <c r="E189" s="13">
        <f>E174</f>
        <v>30004.71</v>
      </c>
      <c r="F189" s="13">
        <f t="shared" ref="F189:F194" si="31">D189*E189/10000</f>
        <v>24.6038622</v>
      </c>
    </row>
    <row r="190" ht="18.75" customHeight="1" spans="1:6">
      <c r="A190" s="12"/>
      <c r="B190" s="12" t="s">
        <v>29</v>
      </c>
      <c r="C190" s="13" t="s">
        <v>21</v>
      </c>
      <c r="D190" s="14">
        <v>8</v>
      </c>
      <c r="E190" s="13">
        <f>E175</f>
        <v>8104.25</v>
      </c>
      <c r="F190" s="13">
        <f t="shared" si="31"/>
        <v>6.4834</v>
      </c>
    </row>
    <row r="191" ht="18.75" customHeight="1" spans="1:6">
      <c r="A191" s="16" t="s">
        <v>66</v>
      </c>
      <c r="B191" s="12" t="s">
        <v>11</v>
      </c>
      <c r="C191" s="13" t="s">
        <v>12</v>
      </c>
      <c r="D191" s="14">
        <v>211</v>
      </c>
      <c r="E191" s="13">
        <f>E185</f>
        <v>13.01</v>
      </c>
      <c r="F191" s="13">
        <f t="shared" si="31"/>
        <v>0.274511</v>
      </c>
    </row>
    <row r="192" ht="18.75" customHeight="1" spans="1:6">
      <c r="A192" s="16" t="s">
        <v>67</v>
      </c>
      <c r="B192" s="12" t="s">
        <v>13</v>
      </c>
      <c r="C192" s="13" t="s">
        <v>12</v>
      </c>
      <c r="D192" s="14">
        <v>211</v>
      </c>
      <c r="E192" s="13">
        <v>25</v>
      </c>
      <c r="F192" s="13">
        <f t="shared" si="31"/>
        <v>0.5275</v>
      </c>
    </row>
    <row r="193" ht="18.75" customHeight="1" spans="1:6">
      <c r="A193" s="16" t="s">
        <v>68</v>
      </c>
      <c r="B193" s="12" t="s">
        <v>14</v>
      </c>
      <c r="C193" s="13" t="s">
        <v>12</v>
      </c>
      <c r="D193" s="14">
        <v>122.5</v>
      </c>
      <c r="E193" s="13">
        <v>25</v>
      </c>
      <c r="F193" s="13">
        <f t="shared" si="31"/>
        <v>0.30625</v>
      </c>
    </row>
    <row r="194" ht="18.75" customHeight="1" spans="1:6">
      <c r="A194" s="16" t="s">
        <v>69</v>
      </c>
      <c r="B194" s="12" t="s">
        <v>26</v>
      </c>
      <c r="C194" s="13" t="s">
        <v>18</v>
      </c>
      <c r="D194" s="14">
        <v>120</v>
      </c>
      <c r="E194" s="13">
        <v>345.14</v>
      </c>
      <c r="F194" s="13">
        <f t="shared" si="31"/>
        <v>4.14168</v>
      </c>
    </row>
    <row r="195" ht="18.75" customHeight="1" spans="1:6">
      <c r="A195" s="9">
        <v>35</v>
      </c>
      <c r="B195" s="9" t="s">
        <v>70</v>
      </c>
      <c r="C195" s="10"/>
      <c r="D195" s="11"/>
      <c r="E195" s="10"/>
      <c r="F195" s="10">
        <f>SUM(F196:F199)</f>
        <v>7.744404</v>
      </c>
    </row>
    <row r="196" ht="18.75" customHeight="1" spans="1:6">
      <c r="A196" s="9"/>
      <c r="B196" s="12" t="s">
        <v>17</v>
      </c>
      <c r="C196" s="13" t="s">
        <v>18</v>
      </c>
      <c r="D196" s="14">
        <v>508</v>
      </c>
      <c r="E196" s="13">
        <f>E184</f>
        <v>137.41</v>
      </c>
      <c r="F196" s="13">
        <f t="shared" ref="F196:F199" si="32">D196*E196/10000</f>
        <v>6.980428</v>
      </c>
    </row>
    <row r="197" ht="18.75" customHeight="1" spans="1:6">
      <c r="A197" s="12"/>
      <c r="B197" s="12" t="s">
        <v>11</v>
      </c>
      <c r="C197" s="13" t="s">
        <v>12</v>
      </c>
      <c r="D197" s="14">
        <v>176</v>
      </c>
      <c r="E197" s="13">
        <f>E191</f>
        <v>13.01</v>
      </c>
      <c r="F197" s="13">
        <f t="shared" si="32"/>
        <v>0.228976</v>
      </c>
    </row>
    <row r="198" ht="18.75" customHeight="1" spans="1:6">
      <c r="A198" s="12"/>
      <c r="B198" s="12" t="s">
        <v>13</v>
      </c>
      <c r="C198" s="13" t="s">
        <v>12</v>
      </c>
      <c r="D198" s="14">
        <v>176</v>
      </c>
      <c r="E198" s="13">
        <v>25</v>
      </c>
      <c r="F198" s="13">
        <f t="shared" si="32"/>
        <v>0.44</v>
      </c>
    </row>
    <row r="199" ht="18.75" customHeight="1" spans="1:6">
      <c r="A199" s="12"/>
      <c r="B199" s="12" t="s">
        <v>14</v>
      </c>
      <c r="C199" s="13" t="s">
        <v>12</v>
      </c>
      <c r="D199" s="14">
        <v>38</v>
      </c>
      <c r="E199" s="13">
        <v>25</v>
      </c>
      <c r="F199" s="13">
        <f t="shared" si="32"/>
        <v>0.095</v>
      </c>
    </row>
    <row r="200" ht="18.75" customHeight="1" spans="1:6">
      <c r="A200" s="9">
        <v>36</v>
      </c>
      <c r="B200" s="9" t="s">
        <v>71</v>
      </c>
      <c r="C200" s="10"/>
      <c r="D200" s="11"/>
      <c r="E200" s="10"/>
      <c r="F200" s="10">
        <f>SUM(F201:F203)</f>
        <v>26.127597</v>
      </c>
    </row>
    <row r="201" ht="18.75" customHeight="1" spans="1:6">
      <c r="A201" s="12"/>
      <c r="B201" s="12" t="s">
        <v>11</v>
      </c>
      <c r="C201" s="13" t="s">
        <v>12</v>
      </c>
      <c r="D201" s="14">
        <v>997</v>
      </c>
      <c r="E201" s="13">
        <f>E197</f>
        <v>13.01</v>
      </c>
      <c r="F201" s="13">
        <f t="shared" ref="F201:F203" si="33">D201*E201/10000</f>
        <v>1.297097</v>
      </c>
    </row>
    <row r="202" ht="18.75" customHeight="1" spans="1:6">
      <c r="A202" s="12"/>
      <c r="B202" s="12" t="s">
        <v>13</v>
      </c>
      <c r="C202" s="13" t="s">
        <v>12</v>
      </c>
      <c r="D202" s="14">
        <v>997</v>
      </c>
      <c r="E202" s="13">
        <v>25</v>
      </c>
      <c r="F202" s="13">
        <f t="shared" si="33"/>
        <v>2.4925</v>
      </c>
    </row>
    <row r="203" ht="18.75" customHeight="1" spans="1:6">
      <c r="A203" s="12"/>
      <c r="B203" s="12" t="s">
        <v>15</v>
      </c>
      <c r="C203" s="13" t="s">
        <v>12</v>
      </c>
      <c r="D203" s="14">
        <v>2628</v>
      </c>
      <c r="E203" s="13">
        <v>85</v>
      </c>
      <c r="F203" s="13">
        <f t="shared" si="33"/>
        <v>22.338</v>
      </c>
    </row>
    <row r="204" ht="18.75" customHeight="1" spans="1:6">
      <c r="A204" s="9">
        <v>37</v>
      </c>
      <c r="B204" s="9" t="s">
        <v>72</v>
      </c>
      <c r="C204" s="10"/>
      <c r="D204" s="11"/>
      <c r="E204" s="10"/>
      <c r="F204" s="10">
        <f>SUM(F205:F209)</f>
        <v>125.805649</v>
      </c>
    </row>
    <row r="205" ht="18.75" customHeight="1" spans="1:6">
      <c r="A205" s="9"/>
      <c r="B205" s="12" t="s">
        <v>17</v>
      </c>
      <c r="C205" s="13" t="s">
        <v>18</v>
      </c>
      <c r="D205" s="14">
        <v>1604</v>
      </c>
      <c r="E205" s="13">
        <f>E184</f>
        <v>137.41</v>
      </c>
      <c r="F205" s="13">
        <f t="shared" ref="F205:F209" si="34">D205*E205/10000</f>
        <v>22.040564</v>
      </c>
    </row>
    <row r="206" ht="18.75" customHeight="1" spans="1:6">
      <c r="A206" s="12"/>
      <c r="B206" s="12" t="s">
        <v>20</v>
      </c>
      <c r="C206" s="12" t="s">
        <v>21</v>
      </c>
      <c r="D206" s="14">
        <v>388</v>
      </c>
      <c r="E206" s="13">
        <f>E177</f>
        <v>2601.33</v>
      </c>
      <c r="F206" s="13">
        <f t="shared" si="34"/>
        <v>100.931604</v>
      </c>
    </row>
    <row r="207" ht="18.75" customHeight="1" spans="1:6">
      <c r="A207" s="12"/>
      <c r="B207" s="12" t="s">
        <v>11</v>
      </c>
      <c r="C207" s="13" t="s">
        <v>12</v>
      </c>
      <c r="D207" s="14">
        <v>681</v>
      </c>
      <c r="E207" s="13">
        <f>E201</f>
        <v>13.01</v>
      </c>
      <c r="F207" s="13">
        <f t="shared" si="34"/>
        <v>0.885981</v>
      </c>
    </row>
    <row r="208" ht="18.75" customHeight="1" spans="1:6">
      <c r="A208" s="12"/>
      <c r="B208" s="12" t="s">
        <v>13</v>
      </c>
      <c r="C208" s="13" t="s">
        <v>12</v>
      </c>
      <c r="D208" s="14">
        <v>681</v>
      </c>
      <c r="E208" s="13">
        <v>25</v>
      </c>
      <c r="F208" s="13">
        <f t="shared" si="34"/>
        <v>1.7025</v>
      </c>
    </row>
    <row r="209" ht="18.75" customHeight="1" spans="1:6">
      <c r="A209" s="12"/>
      <c r="B209" s="12" t="s">
        <v>14</v>
      </c>
      <c r="C209" s="13" t="s">
        <v>12</v>
      </c>
      <c r="D209" s="14">
        <v>98</v>
      </c>
      <c r="E209" s="13">
        <v>25</v>
      </c>
      <c r="F209" s="13">
        <f t="shared" si="34"/>
        <v>0.245</v>
      </c>
    </row>
    <row r="210" ht="18.75" customHeight="1" spans="1:6">
      <c r="A210" s="9">
        <v>38</v>
      </c>
      <c r="B210" s="9" t="s">
        <v>73</v>
      </c>
      <c r="C210" s="10"/>
      <c r="D210" s="11"/>
      <c r="E210" s="10"/>
      <c r="F210" s="10">
        <f>SUM(F211:F215)</f>
        <v>55.017384</v>
      </c>
    </row>
    <row r="211" ht="18.75" customHeight="1" spans="1:6">
      <c r="A211" s="12"/>
      <c r="B211" s="12" t="s">
        <v>37</v>
      </c>
      <c r="C211" s="12" t="s">
        <v>21</v>
      </c>
      <c r="D211" s="14">
        <v>182</v>
      </c>
      <c r="E211" s="13">
        <f>E176</f>
        <v>2339.47</v>
      </c>
      <c r="F211" s="13">
        <f t="shared" ref="F211:F215" si="35">D211*E211/10000</f>
        <v>42.578354</v>
      </c>
    </row>
    <row r="212" ht="18.75" customHeight="1" spans="1:6">
      <c r="A212" s="12"/>
      <c r="B212" s="12" t="s">
        <v>38</v>
      </c>
      <c r="C212" s="12" t="s">
        <v>21</v>
      </c>
      <c r="D212" s="14">
        <v>182</v>
      </c>
      <c r="E212" s="13">
        <f>E178</f>
        <v>564.85</v>
      </c>
      <c r="F212" s="13">
        <f t="shared" si="35"/>
        <v>10.28027</v>
      </c>
    </row>
    <row r="213" ht="18.75" customHeight="1" spans="1:6">
      <c r="A213" s="12"/>
      <c r="B213" s="12" t="s">
        <v>11</v>
      </c>
      <c r="C213" s="13" t="s">
        <v>12</v>
      </c>
      <c r="D213" s="14">
        <v>760</v>
      </c>
      <c r="E213" s="13">
        <f>E207</f>
        <v>13.01</v>
      </c>
      <c r="F213" s="13">
        <f t="shared" si="35"/>
        <v>0.98876</v>
      </c>
    </row>
    <row r="214" ht="18.75" customHeight="1" spans="1:6">
      <c r="A214" s="12"/>
      <c r="B214" s="12" t="s">
        <v>13</v>
      </c>
      <c r="C214" s="13" t="s">
        <v>12</v>
      </c>
      <c r="D214" s="14">
        <v>373</v>
      </c>
      <c r="E214" s="13">
        <v>25</v>
      </c>
      <c r="F214" s="13">
        <f t="shared" si="35"/>
        <v>0.9325</v>
      </c>
    </row>
    <row r="215" ht="18.75" customHeight="1" spans="1:6">
      <c r="A215" s="12"/>
      <c r="B215" s="12" t="s">
        <v>14</v>
      </c>
      <c r="C215" s="13" t="s">
        <v>12</v>
      </c>
      <c r="D215" s="14">
        <v>95</v>
      </c>
      <c r="E215" s="13">
        <v>25</v>
      </c>
      <c r="F215" s="13">
        <f t="shared" si="35"/>
        <v>0.2375</v>
      </c>
    </row>
    <row r="216" ht="18.75" customHeight="1" spans="1:6">
      <c r="A216" s="9">
        <v>39</v>
      </c>
      <c r="B216" s="9" t="s">
        <v>74</v>
      </c>
      <c r="C216" s="10"/>
      <c r="D216" s="11"/>
      <c r="E216" s="10"/>
      <c r="F216" s="10">
        <f>SUM(F217:F222)</f>
        <v>1026.66168</v>
      </c>
    </row>
    <row r="217" ht="18.75" customHeight="1" spans="1:6">
      <c r="A217" s="9"/>
      <c r="B217" s="12" t="s">
        <v>17</v>
      </c>
      <c r="C217" s="13" t="s">
        <v>18</v>
      </c>
      <c r="D217" s="14">
        <v>19156</v>
      </c>
      <c r="E217" s="13">
        <v>119.06</v>
      </c>
      <c r="F217" s="13">
        <f t="shared" ref="F217:F222" si="36">D217*E217/10000</f>
        <v>228.071336</v>
      </c>
    </row>
    <row r="218" ht="18.75" customHeight="1" spans="1:6">
      <c r="A218" s="12"/>
      <c r="B218" s="12" t="s">
        <v>48</v>
      </c>
      <c r="C218" s="12" t="s">
        <v>21</v>
      </c>
      <c r="D218" s="14">
        <v>3212</v>
      </c>
      <c r="E218" s="13">
        <f>E167</f>
        <v>2315.62</v>
      </c>
      <c r="F218" s="13">
        <f t="shared" si="36"/>
        <v>743.777144</v>
      </c>
    </row>
    <row r="219" ht="18.75" customHeight="1" spans="1:6">
      <c r="A219" s="12"/>
      <c r="B219" s="12" t="s">
        <v>11</v>
      </c>
      <c r="C219" s="13" t="s">
        <v>12</v>
      </c>
      <c r="D219" s="14">
        <v>6400</v>
      </c>
      <c r="E219" s="13">
        <f>E213</f>
        <v>13.01</v>
      </c>
      <c r="F219" s="13">
        <f t="shared" si="36"/>
        <v>8.3264</v>
      </c>
    </row>
    <row r="220" ht="18.75" customHeight="1" spans="1:6">
      <c r="A220" s="12"/>
      <c r="B220" s="12" t="s">
        <v>13</v>
      </c>
      <c r="C220" s="13" t="s">
        <v>12</v>
      </c>
      <c r="D220" s="14">
        <v>6264</v>
      </c>
      <c r="E220" s="13">
        <v>60</v>
      </c>
      <c r="F220" s="13">
        <f t="shared" si="36"/>
        <v>37.584</v>
      </c>
    </row>
    <row r="221" ht="18.75" customHeight="1" spans="1:6">
      <c r="A221" s="12"/>
      <c r="B221" s="12" t="s">
        <v>14</v>
      </c>
      <c r="C221" s="13" t="s">
        <v>12</v>
      </c>
      <c r="D221" s="14">
        <v>800</v>
      </c>
      <c r="E221" s="13">
        <v>25</v>
      </c>
      <c r="F221" s="13">
        <f t="shared" si="36"/>
        <v>2</v>
      </c>
    </row>
    <row r="222" ht="18.75" customHeight="1" spans="1:6">
      <c r="A222" s="9"/>
      <c r="B222" s="12" t="s">
        <v>26</v>
      </c>
      <c r="C222" s="13" t="s">
        <v>18</v>
      </c>
      <c r="D222" s="14">
        <v>200</v>
      </c>
      <c r="E222" s="13">
        <v>345.14</v>
      </c>
      <c r="F222" s="13">
        <f t="shared" si="36"/>
        <v>6.9028</v>
      </c>
    </row>
    <row r="223" ht="18.75" customHeight="1" spans="1:6">
      <c r="A223" s="9">
        <v>40</v>
      </c>
      <c r="B223" s="9" t="s">
        <v>75</v>
      </c>
      <c r="C223" s="10"/>
      <c r="D223" s="11"/>
      <c r="E223" s="10"/>
      <c r="F223" s="10">
        <f>SUM(F224:F227)</f>
        <v>16.972449</v>
      </c>
    </row>
    <row r="224" ht="18.75" customHeight="1" spans="1:6">
      <c r="A224" s="9"/>
      <c r="B224" s="12" t="s">
        <v>17</v>
      </c>
      <c r="C224" s="13" t="s">
        <v>18</v>
      </c>
      <c r="D224" s="14">
        <v>1017</v>
      </c>
      <c r="E224" s="13">
        <v>126.13</v>
      </c>
      <c r="F224" s="13">
        <f t="shared" ref="F224:F227" si="37">D224*E224/10000</f>
        <v>12.827421</v>
      </c>
    </row>
    <row r="225" ht="18.75" customHeight="1" spans="1:6">
      <c r="A225" s="12"/>
      <c r="B225" s="12" t="s">
        <v>11</v>
      </c>
      <c r="C225" s="13" t="s">
        <v>12</v>
      </c>
      <c r="D225" s="14">
        <v>1128</v>
      </c>
      <c r="E225" s="13">
        <f>E219</f>
        <v>13.01</v>
      </c>
      <c r="F225" s="13">
        <f t="shared" si="37"/>
        <v>1.467528</v>
      </c>
    </row>
    <row r="226" ht="18.75" customHeight="1" spans="1:6">
      <c r="A226" s="12"/>
      <c r="B226" s="12" t="s">
        <v>13</v>
      </c>
      <c r="C226" s="13" t="s">
        <v>12</v>
      </c>
      <c r="D226" s="14">
        <v>930</v>
      </c>
      <c r="E226" s="13">
        <v>25</v>
      </c>
      <c r="F226" s="13">
        <f t="shared" si="37"/>
        <v>2.325</v>
      </c>
    </row>
    <row r="227" ht="18.75" customHeight="1" spans="1:6">
      <c r="A227" s="12"/>
      <c r="B227" s="12" t="s">
        <v>14</v>
      </c>
      <c r="C227" s="13" t="s">
        <v>12</v>
      </c>
      <c r="D227" s="14">
        <v>141</v>
      </c>
      <c r="E227" s="13">
        <v>25</v>
      </c>
      <c r="F227" s="13">
        <f t="shared" si="37"/>
        <v>0.3525</v>
      </c>
    </row>
    <row r="228" ht="18.75" customHeight="1" spans="1:6">
      <c r="A228" s="9">
        <v>41</v>
      </c>
      <c r="B228" s="9" t="s">
        <v>76</v>
      </c>
      <c r="C228" s="10"/>
      <c r="D228" s="11"/>
      <c r="E228" s="10"/>
      <c r="F228" s="10">
        <f>SUM(F229:F234)</f>
        <v>51.946912</v>
      </c>
    </row>
    <row r="229" ht="18.75" customHeight="1" spans="1:6">
      <c r="A229" s="9"/>
      <c r="B229" s="12" t="s">
        <v>17</v>
      </c>
      <c r="C229" s="13" t="s">
        <v>18</v>
      </c>
      <c r="D229" s="14">
        <v>1739</v>
      </c>
      <c r="E229" s="13">
        <f>E224</f>
        <v>126.13</v>
      </c>
      <c r="F229" s="13">
        <f t="shared" ref="F229:F234" si="38">D229*E229/10000</f>
        <v>21.934007</v>
      </c>
    </row>
    <row r="230" ht="18.75" customHeight="1" spans="1:6">
      <c r="A230" s="12"/>
      <c r="B230" s="12" t="s">
        <v>11</v>
      </c>
      <c r="C230" s="13" t="s">
        <v>12</v>
      </c>
      <c r="D230" s="14">
        <v>1624</v>
      </c>
      <c r="E230" s="13">
        <f>E225</f>
        <v>13.01</v>
      </c>
      <c r="F230" s="13">
        <f t="shared" si="38"/>
        <v>2.112824</v>
      </c>
    </row>
    <row r="231" ht="18.75" customHeight="1" spans="1:6">
      <c r="A231" s="12"/>
      <c r="B231" s="12" t="s">
        <v>13</v>
      </c>
      <c r="C231" s="13" t="s">
        <v>12</v>
      </c>
      <c r="D231" s="14">
        <v>1085</v>
      </c>
      <c r="E231" s="13">
        <v>25</v>
      </c>
      <c r="F231" s="13">
        <f t="shared" si="38"/>
        <v>2.7125</v>
      </c>
    </row>
    <row r="232" ht="18.75" customHeight="1" spans="1:6">
      <c r="A232" s="12"/>
      <c r="B232" s="12" t="s">
        <v>15</v>
      </c>
      <c r="C232" s="13" t="s">
        <v>12</v>
      </c>
      <c r="D232" s="14">
        <v>1677</v>
      </c>
      <c r="E232" s="13">
        <v>85</v>
      </c>
      <c r="F232" s="13">
        <f t="shared" si="38"/>
        <v>14.2545</v>
      </c>
    </row>
    <row r="233" s="1" customFormat="1" ht="18.75" customHeight="1" spans="1:6">
      <c r="A233" s="12"/>
      <c r="B233" s="12" t="s">
        <v>77</v>
      </c>
      <c r="C233" s="12" t="s">
        <v>21</v>
      </c>
      <c r="D233" s="14">
        <v>25</v>
      </c>
      <c r="E233" s="13">
        <v>3495.97</v>
      </c>
      <c r="F233" s="13">
        <f t="shared" si="38"/>
        <v>8.739925</v>
      </c>
    </row>
    <row r="234" ht="18.75" customHeight="1" spans="1:6">
      <c r="A234" s="12"/>
      <c r="B234" s="12" t="s">
        <v>29</v>
      </c>
      <c r="C234" s="13" t="s">
        <v>51</v>
      </c>
      <c r="D234" s="14">
        <v>2</v>
      </c>
      <c r="E234" s="13">
        <v>10965.78</v>
      </c>
      <c r="F234" s="13">
        <f t="shared" si="38"/>
        <v>2.193156</v>
      </c>
    </row>
    <row r="235" ht="18.75" customHeight="1" spans="1:6">
      <c r="A235" s="9">
        <v>42</v>
      </c>
      <c r="B235" s="9" t="s">
        <v>78</v>
      </c>
      <c r="C235" s="10"/>
      <c r="D235" s="11"/>
      <c r="E235" s="10"/>
      <c r="F235" s="10">
        <f>SUM(F236:F240)</f>
        <v>26.647327</v>
      </c>
    </row>
    <row r="236" ht="18.75" customHeight="1" spans="1:6">
      <c r="A236" s="9"/>
      <c r="B236" s="12" t="s">
        <v>17</v>
      </c>
      <c r="C236" s="13" t="s">
        <v>18</v>
      </c>
      <c r="D236" s="14">
        <v>943</v>
      </c>
      <c r="E236" s="13">
        <f>E224</f>
        <v>126.13</v>
      </c>
      <c r="F236" s="13">
        <f t="shared" ref="F236:F240" si="39">D236*E236/10000</f>
        <v>11.894059</v>
      </c>
    </row>
    <row r="237" ht="18.75" customHeight="1" spans="1:6">
      <c r="A237" s="12"/>
      <c r="B237" s="12" t="s">
        <v>11</v>
      </c>
      <c r="C237" s="13" t="s">
        <v>12</v>
      </c>
      <c r="D237" s="14">
        <v>768</v>
      </c>
      <c r="E237" s="13">
        <f>E230</f>
        <v>13.01</v>
      </c>
      <c r="F237" s="13">
        <f t="shared" si="39"/>
        <v>0.999168</v>
      </c>
    </row>
    <row r="238" ht="18.75" customHeight="1" spans="1:6">
      <c r="A238" s="12"/>
      <c r="B238" s="12" t="s">
        <v>13</v>
      </c>
      <c r="C238" s="13" t="s">
        <v>12</v>
      </c>
      <c r="D238" s="14">
        <v>755</v>
      </c>
      <c r="E238" s="13">
        <v>25</v>
      </c>
      <c r="F238" s="13">
        <f t="shared" si="39"/>
        <v>1.8875</v>
      </c>
    </row>
    <row r="239" ht="18.75" customHeight="1" spans="1:6">
      <c r="A239" s="12"/>
      <c r="B239" s="12" t="s">
        <v>15</v>
      </c>
      <c r="C239" s="13" t="s">
        <v>12</v>
      </c>
      <c r="D239" s="14">
        <v>787</v>
      </c>
      <c r="E239" s="13">
        <v>85</v>
      </c>
      <c r="F239" s="13">
        <f t="shared" si="39"/>
        <v>6.6895</v>
      </c>
    </row>
    <row r="240" ht="18.75" customHeight="1" spans="1:6">
      <c r="A240" s="9"/>
      <c r="B240" s="12" t="s">
        <v>26</v>
      </c>
      <c r="C240" s="13" t="s">
        <v>18</v>
      </c>
      <c r="D240" s="14">
        <v>150</v>
      </c>
      <c r="E240" s="13">
        <v>345.14</v>
      </c>
      <c r="F240" s="13">
        <f t="shared" si="39"/>
        <v>5.1771</v>
      </c>
    </row>
    <row r="241" ht="18.75" customHeight="1" spans="1:6">
      <c r="A241" s="9">
        <v>43</v>
      </c>
      <c r="B241" s="9" t="s">
        <v>79</v>
      </c>
      <c r="C241" s="10"/>
      <c r="D241" s="11"/>
      <c r="E241" s="10"/>
      <c r="F241" s="10">
        <f>SUM(F242:F247)</f>
        <v>55.50921</v>
      </c>
    </row>
    <row r="242" ht="18.75" customHeight="1" spans="1:6">
      <c r="A242" s="9"/>
      <c r="B242" s="12" t="s">
        <v>17</v>
      </c>
      <c r="C242" s="13" t="s">
        <v>18</v>
      </c>
      <c r="D242" s="14">
        <v>878</v>
      </c>
      <c r="E242" s="13">
        <f>E229</f>
        <v>126.13</v>
      </c>
      <c r="F242" s="13">
        <f t="shared" ref="F242:F247" si="40">D242*E242/10000</f>
        <v>11.074214</v>
      </c>
    </row>
    <row r="243" ht="18.75" customHeight="1" spans="1:6">
      <c r="A243" s="12"/>
      <c r="B243" s="12" t="s">
        <v>37</v>
      </c>
      <c r="C243" s="12" t="s">
        <v>21</v>
      </c>
      <c r="D243" s="14">
        <v>96</v>
      </c>
      <c r="E243" s="13">
        <f>E211</f>
        <v>2339.47</v>
      </c>
      <c r="F243" s="13">
        <f t="shared" si="40"/>
        <v>22.458912</v>
      </c>
    </row>
    <row r="244" ht="18.75" customHeight="1" spans="1:6">
      <c r="A244" s="12"/>
      <c r="B244" s="12" t="s">
        <v>38</v>
      </c>
      <c r="C244" s="12" t="s">
        <v>21</v>
      </c>
      <c r="D244" s="14">
        <v>96</v>
      </c>
      <c r="E244" s="13">
        <f>E212</f>
        <v>564.85</v>
      </c>
      <c r="F244" s="13">
        <f t="shared" si="40"/>
        <v>5.42256</v>
      </c>
    </row>
    <row r="245" ht="18.75" customHeight="1" spans="1:6">
      <c r="A245" s="12"/>
      <c r="B245" s="12" t="s">
        <v>11</v>
      </c>
      <c r="C245" s="13" t="s">
        <v>12</v>
      </c>
      <c r="D245" s="14">
        <v>924</v>
      </c>
      <c r="E245" s="13">
        <f>E237</f>
        <v>13.01</v>
      </c>
      <c r="F245" s="13">
        <f t="shared" si="40"/>
        <v>1.202124</v>
      </c>
    </row>
    <row r="246" ht="18.75" customHeight="1" spans="1:6">
      <c r="A246" s="12"/>
      <c r="B246" s="12" t="s">
        <v>15</v>
      </c>
      <c r="C246" s="13" t="s">
        <v>12</v>
      </c>
      <c r="D246" s="14">
        <v>1400</v>
      </c>
      <c r="E246" s="13">
        <v>85</v>
      </c>
      <c r="F246" s="13">
        <f t="shared" si="40"/>
        <v>11.9</v>
      </c>
    </row>
    <row r="247" ht="18.75" customHeight="1" spans="1:6">
      <c r="A247" s="9"/>
      <c r="B247" s="12" t="s">
        <v>26</v>
      </c>
      <c r="C247" s="13" t="s">
        <v>18</v>
      </c>
      <c r="D247" s="14">
        <v>100</v>
      </c>
      <c r="E247" s="13">
        <v>345.14</v>
      </c>
      <c r="F247" s="13">
        <f t="shared" si="40"/>
        <v>3.4514</v>
      </c>
    </row>
    <row r="248" ht="18.75" customHeight="1" spans="1:6">
      <c r="A248" s="9">
        <v>44</v>
      </c>
      <c r="B248" s="9" t="s">
        <v>80</v>
      </c>
      <c r="C248" s="10"/>
      <c r="D248" s="11"/>
      <c r="E248" s="10"/>
      <c r="F248" s="10">
        <f>SUM(F249:F252)</f>
        <v>25.357904</v>
      </c>
    </row>
    <row r="249" ht="18.75" customHeight="1" spans="1:6">
      <c r="A249" s="9"/>
      <c r="B249" s="12" t="s">
        <v>17</v>
      </c>
      <c r="C249" s="13" t="s">
        <v>18</v>
      </c>
      <c r="D249" s="14">
        <v>968</v>
      </c>
      <c r="E249" s="13">
        <f>E229</f>
        <v>126.13</v>
      </c>
      <c r="F249" s="13">
        <f t="shared" ref="F249:F252" si="41">D249*E249/10000</f>
        <v>12.209384</v>
      </c>
    </row>
    <row r="250" ht="18.75" customHeight="1" spans="1:6">
      <c r="A250" s="12"/>
      <c r="B250" s="12" t="s">
        <v>11</v>
      </c>
      <c r="C250" s="13" t="s">
        <v>12</v>
      </c>
      <c r="D250" s="14">
        <v>1020</v>
      </c>
      <c r="E250" s="13">
        <f>E245</f>
        <v>13.01</v>
      </c>
      <c r="F250" s="13">
        <f t="shared" si="41"/>
        <v>1.32702</v>
      </c>
    </row>
    <row r="251" ht="18.75" customHeight="1" spans="1:6">
      <c r="A251" s="12"/>
      <c r="B251" s="12" t="s">
        <v>13</v>
      </c>
      <c r="C251" s="13" t="s">
        <v>12</v>
      </c>
      <c r="D251" s="14">
        <v>380</v>
      </c>
      <c r="E251" s="13">
        <v>25</v>
      </c>
      <c r="F251" s="13">
        <f t="shared" si="41"/>
        <v>0.95</v>
      </c>
    </row>
    <row r="252" ht="18.75" customHeight="1" spans="1:6">
      <c r="A252" s="12"/>
      <c r="B252" s="12" t="s">
        <v>15</v>
      </c>
      <c r="C252" s="13" t="s">
        <v>12</v>
      </c>
      <c r="D252" s="14">
        <v>1279</v>
      </c>
      <c r="E252" s="13">
        <v>85</v>
      </c>
      <c r="F252" s="13">
        <f t="shared" si="41"/>
        <v>10.8715</v>
      </c>
    </row>
    <row r="253" ht="18.75" customHeight="1" spans="1:6">
      <c r="A253" s="9">
        <v>45</v>
      </c>
      <c r="B253" s="9" t="s">
        <v>81</v>
      </c>
      <c r="C253" s="10"/>
      <c r="D253" s="11"/>
      <c r="E253" s="10"/>
      <c r="F253" s="10">
        <f>SUM(F254:F257)</f>
        <v>11.810278</v>
      </c>
    </row>
    <row r="254" ht="18.75" customHeight="1" spans="1:6">
      <c r="A254" s="9"/>
      <c r="B254" s="12" t="s">
        <v>17</v>
      </c>
      <c r="C254" s="13" t="s">
        <v>18</v>
      </c>
      <c r="D254" s="14">
        <v>334</v>
      </c>
      <c r="E254" s="13">
        <f>E229</f>
        <v>126.13</v>
      </c>
      <c r="F254" s="13">
        <f t="shared" ref="F254:F257" si="42">D254*E254/10000</f>
        <v>4.212742</v>
      </c>
    </row>
    <row r="255" ht="18.75" customHeight="1" spans="1:6">
      <c r="A255" s="12"/>
      <c r="B255" s="12" t="s">
        <v>11</v>
      </c>
      <c r="C255" s="13" t="s">
        <v>12</v>
      </c>
      <c r="D255" s="14">
        <v>736</v>
      </c>
      <c r="E255" s="13">
        <f>E250</f>
        <v>13.01</v>
      </c>
      <c r="F255" s="13">
        <f t="shared" si="42"/>
        <v>0.957536</v>
      </c>
    </row>
    <row r="256" ht="18.75" customHeight="1" spans="1:6">
      <c r="A256" s="12"/>
      <c r="B256" s="12" t="s">
        <v>13</v>
      </c>
      <c r="C256" s="13" t="s">
        <v>12</v>
      </c>
      <c r="D256" s="14">
        <v>378</v>
      </c>
      <c r="E256" s="13">
        <v>25</v>
      </c>
      <c r="F256" s="13">
        <f t="shared" si="42"/>
        <v>0.945</v>
      </c>
    </row>
    <row r="257" ht="18.75" customHeight="1" spans="1:6">
      <c r="A257" s="12"/>
      <c r="B257" s="12" t="s">
        <v>15</v>
      </c>
      <c r="C257" s="13" t="s">
        <v>12</v>
      </c>
      <c r="D257" s="14">
        <v>670</v>
      </c>
      <c r="E257" s="13">
        <v>85</v>
      </c>
      <c r="F257" s="13">
        <f t="shared" si="42"/>
        <v>5.695</v>
      </c>
    </row>
    <row r="258" ht="18.75" customHeight="1" spans="1:6">
      <c r="A258" s="9">
        <v>46</v>
      </c>
      <c r="B258" s="9" t="s">
        <v>82</v>
      </c>
      <c r="C258" s="10"/>
      <c r="D258" s="11"/>
      <c r="E258" s="10"/>
      <c r="F258" s="10">
        <f>SUM(F259:F267)</f>
        <v>336.480375</v>
      </c>
    </row>
    <row r="259" ht="18.75" customHeight="1" spans="1:6">
      <c r="A259" s="12"/>
      <c r="B259" s="12" t="s">
        <v>17</v>
      </c>
      <c r="C259" s="13" t="s">
        <v>18</v>
      </c>
      <c r="D259" s="14">
        <v>2513</v>
      </c>
      <c r="E259" s="13">
        <f>E229</f>
        <v>126.13</v>
      </c>
      <c r="F259" s="13">
        <f t="shared" ref="F259:F267" si="43">D259*E259/10000</f>
        <v>31.696469</v>
      </c>
    </row>
    <row r="260" ht="18.75" customHeight="1" spans="1:6">
      <c r="A260" s="12"/>
      <c r="B260" s="12" t="s">
        <v>28</v>
      </c>
      <c r="C260" s="13" t="s">
        <v>21</v>
      </c>
      <c r="D260" s="15">
        <v>17.5</v>
      </c>
      <c r="E260" s="13">
        <f>E189</f>
        <v>30004.71</v>
      </c>
      <c r="F260" s="13">
        <f t="shared" si="43"/>
        <v>52.5082425</v>
      </c>
    </row>
    <row r="261" ht="18.75" customHeight="1" spans="1:6">
      <c r="A261" s="12"/>
      <c r="B261" s="12" t="s">
        <v>29</v>
      </c>
      <c r="C261" s="13" t="s">
        <v>21</v>
      </c>
      <c r="D261" s="15">
        <v>23.5</v>
      </c>
      <c r="E261" s="13">
        <f>E190</f>
        <v>8104.25</v>
      </c>
      <c r="F261" s="13">
        <f t="shared" si="43"/>
        <v>19.0449875</v>
      </c>
    </row>
    <row r="262" ht="18.75" customHeight="1" spans="1:6">
      <c r="A262" s="12"/>
      <c r="B262" s="12" t="s">
        <v>37</v>
      </c>
      <c r="C262" s="12" t="s">
        <v>21</v>
      </c>
      <c r="D262" s="14">
        <v>646</v>
      </c>
      <c r="E262" s="13">
        <f>E243</f>
        <v>2339.47</v>
      </c>
      <c r="F262" s="13">
        <f t="shared" si="43"/>
        <v>151.129762</v>
      </c>
    </row>
    <row r="263" ht="18.75" customHeight="1" spans="1:6">
      <c r="A263" s="12"/>
      <c r="B263" s="12" t="s">
        <v>38</v>
      </c>
      <c r="C263" s="12" t="s">
        <v>21</v>
      </c>
      <c r="D263" s="14">
        <v>646</v>
      </c>
      <c r="E263" s="13">
        <f>E244</f>
        <v>564.85</v>
      </c>
      <c r="F263" s="13">
        <f t="shared" si="43"/>
        <v>36.48931</v>
      </c>
    </row>
    <row r="264" ht="18.75" customHeight="1" spans="1:6">
      <c r="A264" s="12"/>
      <c r="B264" s="12" t="s">
        <v>11</v>
      </c>
      <c r="C264" s="13" t="s">
        <v>12</v>
      </c>
      <c r="D264" s="14">
        <v>1464</v>
      </c>
      <c r="E264" s="13">
        <f>E255</f>
        <v>13.01</v>
      </c>
      <c r="F264" s="13">
        <f t="shared" si="43"/>
        <v>1.904664</v>
      </c>
    </row>
    <row r="265" ht="18.75" customHeight="1" spans="1:6">
      <c r="A265" s="12"/>
      <c r="B265" s="12" t="s">
        <v>13</v>
      </c>
      <c r="C265" s="13" t="s">
        <v>12</v>
      </c>
      <c r="D265" s="14">
        <v>1407</v>
      </c>
      <c r="E265" s="13">
        <v>60</v>
      </c>
      <c r="F265" s="13">
        <f t="shared" si="43"/>
        <v>8.442</v>
      </c>
    </row>
    <row r="266" ht="18.75" customHeight="1" spans="1:6">
      <c r="A266" s="12"/>
      <c r="B266" s="12" t="s">
        <v>15</v>
      </c>
      <c r="C266" s="13" t="s">
        <v>12</v>
      </c>
      <c r="D266" s="14">
        <v>2281</v>
      </c>
      <c r="E266" s="13">
        <v>85</v>
      </c>
      <c r="F266" s="13">
        <f t="shared" si="43"/>
        <v>19.3885</v>
      </c>
    </row>
    <row r="267" ht="18.75" customHeight="1" spans="1:6">
      <c r="A267" s="9"/>
      <c r="B267" s="12" t="s">
        <v>26</v>
      </c>
      <c r="C267" s="13" t="s">
        <v>18</v>
      </c>
      <c r="D267" s="14">
        <v>460</v>
      </c>
      <c r="E267" s="13">
        <v>345.14</v>
      </c>
      <c r="F267" s="13">
        <f t="shared" si="43"/>
        <v>15.87644</v>
      </c>
    </row>
    <row r="268" ht="18.75" customHeight="1" spans="1:6">
      <c r="A268" s="9">
        <v>47</v>
      </c>
      <c r="B268" s="9" t="s">
        <v>83</v>
      </c>
      <c r="C268" s="10"/>
      <c r="D268" s="11"/>
      <c r="E268" s="10"/>
      <c r="F268" s="10">
        <f>SUM(F269:F278)</f>
        <v>406.738785</v>
      </c>
    </row>
    <row r="269" ht="18.75" customHeight="1" spans="1:6">
      <c r="A269" s="12"/>
      <c r="B269" s="12" t="s">
        <v>28</v>
      </c>
      <c r="C269" s="13" t="s">
        <v>21</v>
      </c>
      <c r="D269" s="15">
        <v>25.2</v>
      </c>
      <c r="E269" s="13">
        <f>E260</f>
        <v>30004.71</v>
      </c>
      <c r="F269" s="13">
        <f t="shared" ref="F269:F278" si="44">D269*E269/10000</f>
        <v>75.6118692</v>
      </c>
    </row>
    <row r="270" ht="18.75" customHeight="1" spans="1:6">
      <c r="A270" s="12"/>
      <c r="B270" s="12" t="s">
        <v>28</v>
      </c>
      <c r="C270" s="13" t="s">
        <v>21</v>
      </c>
      <c r="D270" s="15">
        <v>8.7</v>
      </c>
      <c r="E270" s="13">
        <v>36908.24</v>
      </c>
      <c r="F270" s="13">
        <f t="shared" si="44"/>
        <v>32.1101688</v>
      </c>
    </row>
    <row r="271" ht="18.75" customHeight="1" spans="1:6">
      <c r="A271" s="12"/>
      <c r="B271" s="12" t="s">
        <v>29</v>
      </c>
      <c r="C271" s="13" t="s">
        <v>21</v>
      </c>
      <c r="D271" s="15">
        <v>36</v>
      </c>
      <c r="E271" s="13">
        <f>E261</f>
        <v>8104.25</v>
      </c>
      <c r="F271" s="13">
        <f t="shared" si="44"/>
        <v>29.1753</v>
      </c>
    </row>
    <row r="272" ht="18.75" customHeight="1" spans="1:6">
      <c r="A272" s="12"/>
      <c r="B272" s="12" t="s">
        <v>37</v>
      </c>
      <c r="C272" s="12" t="s">
        <v>21</v>
      </c>
      <c r="D272" s="14">
        <v>252</v>
      </c>
      <c r="E272" s="13">
        <f>E262</f>
        <v>2339.47</v>
      </c>
      <c r="F272" s="13">
        <f t="shared" si="44"/>
        <v>58.954644</v>
      </c>
    </row>
    <row r="273" ht="18.75" customHeight="1" spans="1:6">
      <c r="A273" s="12"/>
      <c r="B273" s="12" t="s">
        <v>20</v>
      </c>
      <c r="C273" s="12" t="s">
        <v>21</v>
      </c>
      <c r="D273" s="14">
        <v>471</v>
      </c>
      <c r="E273" s="13">
        <f>E206</f>
        <v>2601.33</v>
      </c>
      <c r="F273" s="13">
        <f t="shared" si="44"/>
        <v>122.522643</v>
      </c>
    </row>
    <row r="274" ht="18.75" customHeight="1" spans="1:6">
      <c r="A274" s="12"/>
      <c r="B274" s="12" t="s">
        <v>38</v>
      </c>
      <c r="C274" s="12" t="s">
        <v>21</v>
      </c>
      <c r="D274" s="14">
        <v>252</v>
      </c>
      <c r="E274" s="13">
        <f>E263</f>
        <v>564.85</v>
      </c>
      <c r="F274" s="13">
        <f t="shared" si="44"/>
        <v>14.23422</v>
      </c>
    </row>
    <row r="275" ht="18.75" customHeight="1" spans="1:6">
      <c r="A275" s="12"/>
      <c r="B275" s="12" t="s">
        <v>11</v>
      </c>
      <c r="C275" s="13" t="s">
        <v>12</v>
      </c>
      <c r="D275" s="14">
        <v>4140</v>
      </c>
      <c r="E275" s="13">
        <f>E264</f>
        <v>13.01</v>
      </c>
      <c r="F275" s="13">
        <f t="shared" si="44"/>
        <v>5.38614</v>
      </c>
    </row>
    <row r="276" ht="18.75" customHeight="1" spans="1:6">
      <c r="A276" s="12"/>
      <c r="B276" s="12" t="s">
        <v>13</v>
      </c>
      <c r="C276" s="13" t="s">
        <v>12</v>
      </c>
      <c r="D276" s="14">
        <v>2382</v>
      </c>
      <c r="E276" s="13">
        <v>60</v>
      </c>
      <c r="F276" s="13">
        <f t="shared" si="44"/>
        <v>14.292</v>
      </c>
    </row>
    <row r="277" ht="18.75" customHeight="1" spans="1:6">
      <c r="A277" s="12"/>
      <c r="B277" s="12" t="s">
        <v>15</v>
      </c>
      <c r="C277" s="13" t="s">
        <v>12</v>
      </c>
      <c r="D277" s="14">
        <v>5594</v>
      </c>
      <c r="E277" s="13">
        <v>85</v>
      </c>
      <c r="F277" s="13">
        <f t="shared" si="44"/>
        <v>47.549</v>
      </c>
    </row>
    <row r="278" ht="18.75" customHeight="1" spans="1:6">
      <c r="A278" s="9"/>
      <c r="B278" s="12" t="s">
        <v>26</v>
      </c>
      <c r="C278" s="13" t="s">
        <v>18</v>
      </c>
      <c r="D278" s="14">
        <v>200</v>
      </c>
      <c r="E278" s="13">
        <v>345.14</v>
      </c>
      <c r="F278" s="13">
        <f t="shared" si="44"/>
        <v>6.9028</v>
      </c>
    </row>
    <row r="279" ht="18.75" customHeight="1" spans="1:6">
      <c r="A279" s="9">
        <v>48</v>
      </c>
      <c r="B279" s="9" t="s">
        <v>84</v>
      </c>
      <c r="C279" s="10"/>
      <c r="D279" s="11"/>
      <c r="E279" s="10"/>
      <c r="F279" s="10">
        <f>SUM(F280:F288)</f>
        <v>543.5465378</v>
      </c>
    </row>
    <row r="280" ht="18.75" customHeight="1" spans="1:6">
      <c r="A280" s="12"/>
      <c r="B280" s="12" t="s">
        <v>28</v>
      </c>
      <c r="C280" s="13" t="s">
        <v>21</v>
      </c>
      <c r="D280" s="15">
        <v>6.7</v>
      </c>
      <c r="E280" s="13">
        <f t="shared" ref="E280:E285" si="45">E270</f>
        <v>36908.24</v>
      </c>
      <c r="F280" s="13">
        <f t="shared" ref="F280:F288" si="46">D280*E280/10000</f>
        <v>24.7285208</v>
      </c>
    </row>
    <row r="281" ht="18.75" customHeight="1" spans="1:6">
      <c r="A281" s="12"/>
      <c r="B281" s="12" t="s">
        <v>29</v>
      </c>
      <c r="C281" s="13" t="s">
        <v>21</v>
      </c>
      <c r="D281" s="14">
        <v>13</v>
      </c>
      <c r="E281" s="13">
        <f t="shared" si="45"/>
        <v>8104.25</v>
      </c>
      <c r="F281" s="13">
        <f t="shared" si="46"/>
        <v>10.535525</v>
      </c>
    </row>
    <row r="282" ht="18.75" customHeight="1" spans="1:6">
      <c r="A282" s="12"/>
      <c r="B282" s="12" t="s">
        <v>37</v>
      </c>
      <c r="C282" s="12" t="s">
        <v>21</v>
      </c>
      <c r="D282" s="14">
        <v>1296</v>
      </c>
      <c r="E282" s="13">
        <f t="shared" si="45"/>
        <v>2339.47</v>
      </c>
      <c r="F282" s="13">
        <f t="shared" si="46"/>
        <v>303.195312</v>
      </c>
    </row>
    <row r="283" ht="18.75" customHeight="1" spans="1:6">
      <c r="A283" s="12"/>
      <c r="B283" s="12" t="s">
        <v>20</v>
      </c>
      <c r="C283" s="12" t="s">
        <v>21</v>
      </c>
      <c r="D283" s="14">
        <v>368</v>
      </c>
      <c r="E283" s="13">
        <f t="shared" si="45"/>
        <v>2601.33</v>
      </c>
      <c r="F283" s="13">
        <f t="shared" si="46"/>
        <v>95.728944</v>
      </c>
    </row>
    <row r="284" ht="18.75" customHeight="1" spans="1:6">
      <c r="A284" s="12"/>
      <c r="B284" s="12" t="s">
        <v>38</v>
      </c>
      <c r="C284" s="12" t="s">
        <v>21</v>
      </c>
      <c r="D284" s="14">
        <v>108</v>
      </c>
      <c r="E284" s="13">
        <f t="shared" si="45"/>
        <v>564.85</v>
      </c>
      <c r="F284" s="13">
        <f t="shared" si="46"/>
        <v>6.10038</v>
      </c>
    </row>
    <row r="285" ht="18.75" customHeight="1" spans="1:6">
      <c r="A285" s="12"/>
      <c r="B285" s="12" t="s">
        <v>11</v>
      </c>
      <c r="C285" s="13" t="s">
        <v>12</v>
      </c>
      <c r="D285" s="14">
        <v>5456</v>
      </c>
      <c r="E285" s="13">
        <f t="shared" si="45"/>
        <v>13.01</v>
      </c>
      <c r="F285" s="13">
        <f t="shared" si="46"/>
        <v>7.098256</v>
      </c>
    </row>
    <row r="286" ht="18.75" customHeight="1" spans="1:6">
      <c r="A286" s="12"/>
      <c r="B286" s="12" t="s">
        <v>13</v>
      </c>
      <c r="C286" s="13" t="s">
        <v>12</v>
      </c>
      <c r="D286" s="14">
        <v>3132</v>
      </c>
      <c r="E286" s="13">
        <v>60</v>
      </c>
      <c r="F286" s="13">
        <f t="shared" si="46"/>
        <v>18.792</v>
      </c>
    </row>
    <row r="287" ht="18.75" customHeight="1" spans="1:6">
      <c r="A287" s="12"/>
      <c r="B287" s="12" t="s">
        <v>15</v>
      </c>
      <c r="C287" s="13" t="s">
        <v>12</v>
      </c>
      <c r="D287" s="14">
        <v>8493</v>
      </c>
      <c r="E287" s="13">
        <v>85</v>
      </c>
      <c r="F287" s="13">
        <f t="shared" si="46"/>
        <v>72.1905</v>
      </c>
    </row>
    <row r="288" ht="18.75" customHeight="1" spans="1:6">
      <c r="A288" s="9"/>
      <c r="B288" s="12" t="s">
        <v>26</v>
      </c>
      <c r="C288" s="13" t="s">
        <v>18</v>
      </c>
      <c r="D288" s="14">
        <v>150</v>
      </c>
      <c r="E288" s="13">
        <v>345.14</v>
      </c>
      <c r="F288" s="13">
        <f t="shared" si="46"/>
        <v>5.1771</v>
      </c>
    </row>
    <row r="289" ht="18.75" customHeight="1" spans="1:6">
      <c r="A289" s="9">
        <v>49</v>
      </c>
      <c r="B289" s="9" t="s">
        <v>85</v>
      </c>
      <c r="C289" s="10"/>
      <c r="D289" s="11"/>
      <c r="E289" s="10"/>
      <c r="F289" s="10">
        <f>SUM(F290:F291)</f>
        <v>3.273188</v>
      </c>
    </row>
    <row r="290" ht="18.75" customHeight="1" spans="1:6">
      <c r="A290" s="12"/>
      <c r="B290" s="12" t="s">
        <v>11</v>
      </c>
      <c r="C290" s="13" t="s">
        <v>12</v>
      </c>
      <c r="D290" s="14">
        <v>288</v>
      </c>
      <c r="E290" s="13">
        <f>E285</f>
        <v>13.01</v>
      </c>
      <c r="F290" s="13">
        <f t="shared" ref="F290:F300" si="47">D290*E290/10000</f>
        <v>0.374688</v>
      </c>
    </row>
    <row r="291" ht="18.75" customHeight="1" spans="1:6">
      <c r="A291" s="12"/>
      <c r="B291" s="12" t="s">
        <v>15</v>
      </c>
      <c r="C291" s="13" t="s">
        <v>12</v>
      </c>
      <c r="D291" s="14">
        <v>341</v>
      </c>
      <c r="E291" s="13">
        <v>85</v>
      </c>
      <c r="F291" s="13">
        <f t="shared" si="47"/>
        <v>2.8985</v>
      </c>
    </row>
    <row r="292" ht="18.75" customHeight="1" spans="1:6">
      <c r="A292" s="9">
        <v>50</v>
      </c>
      <c r="B292" s="9" t="s">
        <v>86</v>
      </c>
      <c r="C292" s="10"/>
      <c r="D292" s="11"/>
      <c r="E292" s="10"/>
      <c r="F292" s="10">
        <f>SUM(F293:F300)</f>
        <v>207.2160068</v>
      </c>
    </row>
    <row r="293" ht="18.75" customHeight="1" spans="1:6">
      <c r="A293" s="9"/>
      <c r="B293" s="12" t="s">
        <v>17</v>
      </c>
      <c r="C293" s="13" t="s">
        <v>18</v>
      </c>
      <c r="D293" s="14">
        <v>1854</v>
      </c>
      <c r="E293" s="13">
        <f>E229</f>
        <v>126.13</v>
      </c>
      <c r="F293" s="13">
        <f t="shared" si="47"/>
        <v>23.384502</v>
      </c>
    </row>
    <row r="294" ht="18.75" customHeight="1" spans="1:6">
      <c r="A294" s="12"/>
      <c r="B294" s="12" t="s">
        <v>28</v>
      </c>
      <c r="C294" s="13" t="s">
        <v>21</v>
      </c>
      <c r="D294" s="15">
        <v>5.7</v>
      </c>
      <c r="E294" s="13">
        <f>E280</f>
        <v>36908.24</v>
      </c>
      <c r="F294" s="13">
        <f t="shared" si="47"/>
        <v>21.0376968</v>
      </c>
    </row>
    <row r="295" ht="18.75" customHeight="1" spans="1:6">
      <c r="A295" s="12"/>
      <c r="B295" s="12" t="s">
        <v>29</v>
      </c>
      <c r="C295" s="13" t="s">
        <v>21</v>
      </c>
      <c r="D295" s="14">
        <v>12</v>
      </c>
      <c r="E295" s="13">
        <f>E281</f>
        <v>8104.25</v>
      </c>
      <c r="F295" s="13">
        <f t="shared" si="47"/>
        <v>9.7251</v>
      </c>
    </row>
    <row r="296" ht="18.75" customHeight="1" spans="1:6">
      <c r="A296" s="12"/>
      <c r="B296" s="12" t="s">
        <v>20</v>
      </c>
      <c r="C296" s="12" t="s">
        <v>21</v>
      </c>
      <c r="D296" s="14">
        <v>443</v>
      </c>
      <c r="E296" s="13">
        <f>E283</f>
        <v>2601.33</v>
      </c>
      <c r="F296" s="13">
        <f t="shared" si="47"/>
        <v>115.238919</v>
      </c>
    </row>
    <row r="297" ht="18.75" customHeight="1" spans="1:6">
      <c r="A297" s="12"/>
      <c r="B297" s="12" t="s">
        <v>38</v>
      </c>
      <c r="C297" s="12" t="s">
        <v>21</v>
      </c>
      <c r="D297" s="14">
        <v>30</v>
      </c>
      <c r="E297" s="13">
        <f>E284</f>
        <v>564.85</v>
      </c>
      <c r="F297" s="13">
        <f t="shared" si="47"/>
        <v>1.69455</v>
      </c>
    </row>
    <row r="298" ht="18.75" customHeight="1" spans="1:6">
      <c r="A298" s="12"/>
      <c r="B298" s="12" t="s">
        <v>11</v>
      </c>
      <c r="C298" s="13" t="s">
        <v>12</v>
      </c>
      <c r="D298" s="14">
        <v>2039</v>
      </c>
      <c r="E298" s="13">
        <f>E290</f>
        <v>13.01</v>
      </c>
      <c r="F298" s="13">
        <f t="shared" si="47"/>
        <v>2.652739</v>
      </c>
    </row>
    <row r="299" ht="18.75" customHeight="1" spans="1:6">
      <c r="A299" s="12"/>
      <c r="B299" s="12" t="s">
        <v>13</v>
      </c>
      <c r="C299" s="13" t="s">
        <v>12</v>
      </c>
      <c r="D299" s="14">
        <v>2037</v>
      </c>
      <c r="E299" s="13">
        <v>25</v>
      </c>
      <c r="F299" s="13">
        <f t="shared" si="47"/>
        <v>5.0925</v>
      </c>
    </row>
    <row r="300" ht="18.75" customHeight="1" spans="1:6">
      <c r="A300" s="12"/>
      <c r="B300" s="12" t="s">
        <v>15</v>
      </c>
      <c r="C300" s="13" t="s">
        <v>12</v>
      </c>
      <c r="D300" s="14">
        <v>3340</v>
      </c>
      <c r="E300" s="13">
        <v>85</v>
      </c>
      <c r="F300" s="13">
        <f t="shared" si="47"/>
        <v>28.39</v>
      </c>
    </row>
    <row r="301" ht="18.75" customHeight="1" spans="1:6">
      <c r="A301" s="9">
        <v>51</v>
      </c>
      <c r="B301" s="9" t="s">
        <v>87</v>
      </c>
      <c r="C301" s="10"/>
      <c r="D301" s="11"/>
      <c r="E301" s="10"/>
      <c r="F301" s="10">
        <f>SUM(F302:F312)</f>
        <v>301.7192135</v>
      </c>
    </row>
    <row r="302" ht="18.75" customHeight="1" spans="1:6">
      <c r="A302" s="9"/>
      <c r="B302" s="12" t="s">
        <v>17</v>
      </c>
      <c r="C302" s="13" t="s">
        <v>18</v>
      </c>
      <c r="D302" s="14">
        <v>3485</v>
      </c>
      <c r="E302" s="13">
        <f>E236</f>
        <v>126.13</v>
      </c>
      <c r="F302" s="13">
        <f t="shared" ref="F302:F312" si="48">D302*E302/10000</f>
        <v>43.956305</v>
      </c>
    </row>
    <row r="303" ht="18.75" customHeight="1" spans="1:6">
      <c r="A303" s="12"/>
      <c r="B303" s="12" t="s">
        <v>88</v>
      </c>
      <c r="C303" s="13" t="s">
        <v>21</v>
      </c>
      <c r="D303" s="15">
        <v>6.7</v>
      </c>
      <c r="E303" s="13">
        <f>E294</f>
        <v>36908.24</v>
      </c>
      <c r="F303" s="13">
        <f t="shared" si="48"/>
        <v>24.7285208</v>
      </c>
    </row>
    <row r="304" ht="18.75" customHeight="1" spans="1:6">
      <c r="A304" s="12"/>
      <c r="B304" s="12" t="s">
        <v>89</v>
      </c>
      <c r="C304" s="13" t="s">
        <v>21</v>
      </c>
      <c r="D304" s="15">
        <v>3.7</v>
      </c>
      <c r="E304" s="13">
        <f>E269</f>
        <v>30004.71</v>
      </c>
      <c r="F304" s="13">
        <f t="shared" si="48"/>
        <v>11.1017427</v>
      </c>
    </row>
    <row r="305" ht="18.75" customHeight="1" spans="1:6">
      <c r="A305" s="12"/>
      <c r="B305" s="12" t="s">
        <v>29</v>
      </c>
      <c r="C305" s="13" t="s">
        <v>21</v>
      </c>
      <c r="D305" s="14">
        <v>29</v>
      </c>
      <c r="E305" s="13">
        <f>E295</f>
        <v>8104.25</v>
      </c>
      <c r="F305" s="13">
        <f t="shared" si="48"/>
        <v>23.502325</v>
      </c>
    </row>
    <row r="306" ht="18.75" customHeight="1" spans="1:6">
      <c r="A306" s="12"/>
      <c r="B306" s="12" t="s">
        <v>37</v>
      </c>
      <c r="C306" s="12" t="s">
        <v>21</v>
      </c>
      <c r="D306" s="14">
        <v>307</v>
      </c>
      <c r="E306" s="13">
        <f>E282</f>
        <v>2339.47</v>
      </c>
      <c r="F306" s="13">
        <f t="shared" si="48"/>
        <v>71.821729</v>
      </c>
    </row>
    <row r="307" ht="18.75" customHeight="1" spans="1:6">
      <c r="A307" s="12"/>
      <c r="B307" s="12" t="s">
        <v>20</v>
      </c>
      <c r="C307" s="12" t="s">
        <v>21</v>
      </c>
      <c r="D307" s="14">
        <v>240</v>
      </c>
      <c r="E307" s="13">
        <f>E296</f>
        <v>2601.33</v>
      </c>
      <c r="F307" s="13">
        <f t="shared" si="48"/>
        <v>62.43192</v>
      </c>
    </row>
    <row r="308" ht="18.75" customHeight="1" spans="1:6">
      <c r="A308" s="12"/>
      <c r="B308" s="12" t="s">
        <v>38</v>
      </c>
      <c r="C308" s="12" t="s">
        <v>21</v>
      </c>
      <c r="D308" s="14">
        <v>307</v>
      </c>
      <c r="E308" s="13">
        <f>E297</f>
        <v>564.85</v>
      </c>
      <c r="F308" s="13">
        <f t="shared" si="48"/>
        <v>17.340895</v>
      </c>
    </row>
    <row r="309" ht="18.75" customHeight="1" spans="1:6">
      <c r="A309" s="12"/>
      <c r="B309" s="12" t="s">
        <v>11</v>
      </c>
      <c r="C309" s="13" t="s">
        <v>12</v>
      </c>
      <c r="D309" s="14">
        <v>2276</v>
      </c>
      <c r="E309" s="13">
        <f>E298</f>
        <v>13.01</v>
      </c>
      <c r="F309" s="13">
        <f t="shared" si="48"/>
        <v>2.961076</v>
      </c>
    </row>
    <row r="310" ht="18.75" customHeight="1" spans="1:6">
      <c r="A310" s="12"/>
      <c r="B310" s="12" t="s">
        <v>13</v>
      </c>
      <c r="C310" s="13" t="s">
        <v>12</v>
      </c>
      <c r="D310" s="14">
        <v>1787</v>
      </c>
      <c r="E310" s="13">
        <v>25</v>
      </c>
      <c r="F310" s="13">
        <f t="shared" si="48"/>
        <v>4.4675</v>
      </c>
    </row>
    <row r="311" ht="18.75" customHeight="1" spans="1:6">
      <c r="A311" s="12"/>
      <c r="B311" s="12" t="s">
        <v>15</v>
      </c>
      <c r="C311" s="13" t="s">
        <v>12</v>
      </c>
      <c r="D311" s="14">
        <v>3418</v>
      </c>
      <c r="E311" s="13">
        <v>85</v>
      </c>
      <c r="F311" s="13">
        <f t="shared" si="48"/>
        <v>29.053</v>
      </c>
    </row>
    <row r="312" ht="18.75" customHeight="1" spans="1:6">
      <c r="A312" s="9"/>
      <c r="B312" s="12" t="s">
        <v>26</v>
      </c>
      <c r="C312" s="13" t="s">
        <v>18</v>
      </c>
      <c r="D312" s="14">
        <v>300</v>
      </c>
      <c r="E312" s="13">
        <v>345.14</v>
      </c>
      <c r="F312" s="13">
        <f t="shared" si="48"/>
        <v>10.3542</v>
      </c>
    </row>
    <row r="313" ht="18.75" customHeight="1" spans="1:6">
      <c r="A313" s="9">
        <v>52</v>
      </c>
      <c r="B313" s="9" t="s">
        <v>90</v>
      </c>
      <c r="C313" s="10"/>
      <c r="D313" s="11"/>
      <c r="E313" s="10"/>
      <c r="F313" s="10">
        <f>SUM(F314:F321)</f>
        <v>143.974155</v>
      </c>
    </row>
    <row r="314" ht="18.75" customHeight="1" spans="1:6">
      <c r="A314" s="9"/>
      <c r="B314" s="12" t="s">
        <v>17</v>
      </c>
      <c r="C314" s="13" t="s">
        <v>18</v>
      </c>
      <c r="D314" s="14">
        <v>4493</v>
      </c>
      <c r="E314" s="13">
        <f>E236</f>
        <v>126.13</v>
      </c>
      <c r="F314" s="13">
        <f t="shared" ref="F314:F321" si="49">D314*E314/10000</f>
        <v>56.670209</v>
      </c>
    </row>
    <row r="315" ht="18.75" customHeight="1" spans="1:6">
      <c r="A315" s="12"/>
      <c r="B315" s="12" t="s">
        <v>20</v>
      </c>
      <c r="C315" s="12" t="s">
        <v>21</v>
      </c>
      <c r="D315" s="14">
        <v>170</v>
      </c>
      <c r="E315" s="13">
        <f>E307</f>
        <v>2601.33</v>
      </c>
      <c r="F315" s="13">
        <f t="shared" si="49"/>
        <v>44.22261</v>
      </c>
    </row>
    <row r="316" ht="18.75" customHeight="1" spans="1:6">
      <c r="A316" s="12"/>
      <c r="B316" s="12" t="s">
        <v>34</v>
      </c>
      <c r="C316" s="13" t="s">
        <v>12</v>
      </c>
      <c r="D316" s="14">
        <v>340</v>
      </c>
      <c r="E316" s="13">
        <f>E155</f>
        <v>63.13</v>
      </c>
      <c r="F316" s="13">
        <f t="shared" si="49"/>
        <v>2.14642</v>
      </c>
    </row>
    <row r="317" ht="18.75" customHeight="1" spans="1:6">
      <c r="A317" s="12"/>
      <c r="B317" s="12" t="s">
        <v>38</v>
      </c>
      <c r="C317" s="12" t="s">
        <v>21</v>
      </c>
      <c r="D317" s="14">
        <v>30</v>
      </c>
      <c r="E317" s="13">
        <f>E308</f>
        <v>564.85</v>
      </c>
      <c r="F317" s="13">
        <f t="shared" si="49"/>
        <v>1.69455</v>
      </c>
    </row>
    <row r="318" ht="18.75" customHeight="1" spans="1:6">
      <c r="A318" s="12"/>
      <c r="B318" s="12" t="s">
        <v>11</v>
      </c>
      <c r="C318" s="13" t="s">
        <v>12</v>
      </c>
      <c r="D318" s="14">
        <v>1996</v>
      </c>
      <c r="E318" s="13">
        <f>E309</f>
        <v>13.01</v>
      </c>
      <c r="F318" s="13">
        <f t="shared" si="49"/>
        <v>2.596796</v>
      </c>
    </row>
    <row r="319" ht="18.75" customHeight="1" spans="1:6">
      <c r="A319" s="12"/>
      <c r="B319" s="12" t="s">
        <v>13</v>
      </c>
      <c r="C319" s="13" t="s">
        <v>12</v>
      </c>
      <c r="D319" s="14">
        <v>1886</v>
      </c>
      <c r="E319" s="13">
        <v>25</v>
      </c>
      <c r="F319" s="13">
        <f t="shared" si="49"/>
        <v>4.715</v>
      </c>
    </row>
    <row r="320" ht="18.75" customHeight="1" spans="1:6">
      <c r="A320" s="12"/>
      <c r="B320" s="12" t="s">
        <v>15</v>
      </c>
      <c r="C320" s="13" t="s">
        <v>12</v>
      </c>
      <c r="D320" s="14">
        <v>3736</v>
      </c>
      <c r="E320" s="13">
        <v>85</v>
      </c>
      <c r="F320" s="13">
        <f t="shared" si="49"/>
        <v>31.756</v>
      </c>
    </row>
    <row r="321" ht="18.75" customHeight="1" spans="1:6">
      <c r="A321" s="9"/>
      <c r="B321" s="12" t="s">
        <v>26</v>
      </c>
      <c r="C321" s="13" t="s">
        <v>18</v>
      </c>
      <c r="D321" s="14">
        <v>5</v>
      </c>
      <c r="E321" s="13">
        <v>345.14</v>
      </c>
      <c r="F321" s="13">
        <f t="shared" si="49"/>
        <v>0.17257</v>
      </c>
    </row>
    <row r="322" ht="18.75" customHeight="1" spans="1:6">
      <c r="A322" s="9">
        <v>53</v>
      </c>
      <c r="B322" s="9" t="s">
        <v>91</v>
      </c>
      <c r="C322" s="10"/>
      <c r="D322" s="11"/>
      <c r="E322" s="10"/>
      <c r="F322" s="10">
        <f>SUM(F323:F328)</f>
        <v>53.450154</v>
      </c>
    </row>
    <row r="323" ht="18.75" customHeight="1" spans="1:6">
      <c r="A323" s="9"/>
      <c r="B323" s="12" t="s">
        <v>17</v>
      </c>
      <c r="C323" s="13" t="s">
        <v>18</v>
      </c>
      <c r="D323" s="14">
        <v>286</v>
      </c>
      <c r="E323" s="13">
        <f>E236</f>
        <v>126.13</v>
      </c>
      <c r="F323" s="13">
        <f t="shared" ref="F323:F328" si="50">D323*E323/10000</f>
        <v>3.607318</v>
      </c>
    </row>
    <row r="324" ht="18.75" customHeight="1" spans="1:6">
      <c r="A324" s="12"/>
      <c r="B324" s="12" t="s">
        <v>37</v>
      </c>
      <c r="C324" s="12" t="s">
        <v>21</v>
      </c>
      <c r="D324" s="14">
        <v>185</v>
      </c>
      <c r="E324" s="13">
        <f>E306</f>
        <v>2339.47</v>
      </c>
      <c r="F324" s="13">
        <f t="shared" si="50"/>
        <v>43.280195</v>
      </c>
    </row>
    <row r="325" ht="18.75" customHeight="1" spans="1:6">
      <c r="A325" s="12"/>
      <c r="B325" s="12" t="s">
        <v>34</v>
      </c>
      <c r="C325" s="13" t="s">
        <v>12</v>
      </c>
      <c r="D325" s="14">
        <v>185</v>
      </c>
      <c r="E325" s="13">
        <f>E316</f>
        <v>63.13</v>
      </c>
      <c r="F325" s="13">
        <f t="shared" si="50"/>
        <v>1.167905</v>
      </c>
    </row>
    <row r="326" ht="18.75" customHeight="1" spans="1:6">
      <c r="A326" s="12"/>
      <c r="B326" s="12" t="s">
        <v>11</v>
      </c>
      <c r="C326" s="13" t="s">
        <v>12</v>
      </c>
      <c r="D326" s="14">
        <v>436</v>
      </c>
      <c r="E326" s="13">
        <f>E318</f>
        <v>13.01</v>
      </c>
      <c r="F326" s="13">
        <f t="shared" si="50"/>
        <v>0.567236</v>
      </c>
    </row>
    <row r="327" ht="18.75" customHeight="1" spans="1:6">
      <c r="A327" s="12"/>
      <c r="B327" s="12" t="s">
        <v>13</v>
      </c>
      <c r="C327" s="13" t="s">
        <v>12</v>
      </c>
      <c r="D327" s="14">
        <v>112</v>
      </c>
      <c r="E327" s="13">
        <v>25</v>
      </c>
      <c r="F327" s="13">
        <f t="shared" si="50"/>
        <v>0.28</v>
      </c>
    </row>
    <row r="328" ht="18.75" customHeight="1" spans="1:6">
      <c r="A328" s="12"/>
      <c r="B328" s="12" t="s">
        <v>15</v>
      </c>
      <c r="C328" s="13" t="s">
        <v>12</v>
      </c>
      <c r="D328" s="14">
        <v>535</v>
      </c>
      <c r="E328" s="13">
        <v>85</v>
      </c>
      <c r="F328" s="13">
        <f t="shared" si="50"/>
        <v>4.5475</v>
      </c>
    </row>
    <row r="329" ht="18.75" customHeight="1" spans="1:6">
      <c r="A329" s="9">
        <v>54</v>
      </c>
      <c r="B329" s="9" t="s">
        <v>92</v>
      </c>
      <c r="C329" s="10"/>
      <c r="D329" s="11"/>
      <c r="E329" s="10"/>
      <c r="F329" s="10">
        <f>SUM(F330:F335)</f>
        <v>102.291728</v>
      </c>
    </row>
    <row r="330" ht="18.75" customHeight="1" spans="1:6">
      <c r="A330" s="9"/>
      <c r="B330" s="12" t="s">
        <v>17</v>
      </c>
      <c r="C330" s="13" t="s">
        <v>18</v>
      </c>
      <c r="D330" s="14">
        <v>628</v>
      </c>
      <c r="E330" s="13">
        <f>E236</f>
        <v>126.13</v>
      </c>
      <c r="F330" s="13">
        <f t="shared" ref="F330:F335" si="51">D330*E330/10000</f>
        <v>7.920964</v>
      </c>
    </row>
    <row r="331" ht="18.75" customHeight="1" spans="1:6">
      <c r="A331" s="12"/>
      <c r="B331" s="12" t="s">
        <v>37</v>
      </c>
      <c r="C331" s="12" t="s">
        <v>21</v>
      </c>
      <c r="D331" s="14">
        <v>283</v>
      </c>
      <c r="E331" s="13">
        <f>E324</f>
        <v>2339.47</v>
      </c>
      <c r="F331" s="13">
        <f t="shared" si="51"/>
        <v>66.207001</v>
      </c>
    </row>
    <row r="332" ht="18.75" customHeight="1" spans="1:6">
      <c r="A332" s="12"/>
      <c r="B332" s="12" t="s">
        <v>38</v>
      </c>
      <c r="C332" s="12" t="s">
        <v>21</v>
      </c>
      <c r="D332" s="14">
        <v>283</v>
      </c>
      <c r="E332" s="13">
        <f>E317</f>
        <v>564.85</v>
      </c>
      <c r="F332" s="13">
        <f t="shared" si="51"/>
        <v>15.985255</v>
      </c>
    </row>
    <row r="333" ht="18.75" customHeight="1" spans="1:6">
      <c r="A333" s="12"/>
      <c r="B333" s="12" t="s">
        <v>11</v>
      </c>
      <c r="C333" s="13" t="s">
        <v>12</v>
      </c>
      <c r="D333" s="14">
        <v>1108</v>
      </c>
      <c r="E333" s="13">
        <f>E326</f>
        <v>13.01</v>
      </c>
      <c r="F333" s="13">
        <f t="shared" si="51"/>
        <v>1.441508</v>
      </c>
    </row>
    <row r="334" ht="18.75" customHeight="1" spans="1:6">
      <c r="A334" s="12"/>
      <c r="B334" s="12" t="s">
        <v>13</v>
      </c>
      <c r="C334" s="13" t="s">
        <v>12</v>
      </c>
      <c r="D334" s="14">
        <v>293</v>
      </c>
      <c r="E334" s="13">
        <v>25</v>
      </c>
      <c r="F334" s="13">
        <f t="shared" si="51"/>
        <v>0.7325</v>
      </c>
    </row>
    <row r="335" ht="18.75" customHeight="1" spans="1:6">
      <c r="A335" s="12"/>
      <c r="B335" s="12" t="s">
        <v>15</v>
      </c>
      <c r="C335" s="13" t="s">
        <v>12</v>
      </c>
      <c r="D335" s="14">
        <v>1177</v>
      </c>
      <c r="E335" s="13">
        <v>85</v>
      </c>
      <c r="F335" s="13">
        <f t="shared" si="51"/>
        <v>10.0045</v>
      </c>
    </row>
    <row r="336" ht="18.75" customHeight="1" spans="1:6">
      <c r="A336" s="9">
        <v>55</v>
      </c>
      <c r="B336" s="9" t="s">
        <v>93</v>
      </c>
      <c r="C336" s="10"/>
      <c r="D336" s="11"/>
      <c r="E336" s="10"/>
      <c r="F336" s="10">
        <f>SUM(F337:F343)</f>
        <v>103.110485</v>
      </c>
    </row>
    <row r="337" ht="18.75" customHeight="1" spans="1:6">
      <c r="A337" s="9"/>
      <c r="B337" s="12" t="s">
        <v>17</v>
      </c>
      <c r="C337" s="13" t="s">
        <v>18</v>
      </c>
      <c r="D337" s="14">
        <v>2341</v>
      </c>
      <c r="E337" s="13">
        <f>E236</f>
        <v>126.13</v>
      </c>
      <c r="F337" s="13">
        <f t="shared" ref="F337:F343" si="52">D337*E337/10000</f>
        <v>29.527033</v>
      </c>
    </row>
    <row r="338" ht="18.75" customHeight="1" spans="1:6">
      <c r="A338" s="12"/>
      <c r="B338" s="12" t="s">
        <v>20</v>
      </c>
      <c r="C338" s="12" t="s">
        <v>21</v>
      </c>
      <c r="D338" s="14">
        <v>166</v>
      </c>
      <c r="E338" s="13">
        <f>E315</f>
        <v>2601.33</v>
      </c>
      <c r="F338" s="13">
        <f t="shared" si="52"/>
        <v>43.182078</v>
      </c>
    </row>
    <row r="339" ht="18.75" customHeight="1" spans="1:6">
      <c r="A339" s="12"/>
      <c r="B339" s="12" t="s">
        <v>38</v>
      </c>
      <c r="C339" s="12" t="s">
        <v>21</v>
      </c>
      <c r="D339" s="14">
        <v>30</v>
      </c>
      <c r="E339" s="13">
        <f>E332</f>
        <v>564.85</v>
      </c>
      <c r="F339" s="13">
        <f t="shared" si="52"/>
        <v>1.69455</v>
      </c>
    </row>
    <row r="340" ht="18.75" customHeight="1" spans="1:6">
      <c r="A340" s="12"/>
      <c r="B340" s="12" t="s">
        <v>11</v>
      </c>
      <c r="C340" s="13" t="s">
        <v>12</v>
      </c>
      <c r="D340" s="14">
        <v>1504</v>
      </c>
      <c r="E340" s="13">
        <f>E333</f>
        <v>13.01</v>
      </c>
      <c r="F340" s="13">
        <f t="shared" si="52"/>
        <v>1.956704</v>
      </c>
    </row>
    <row r="341" ht="18.75" customHeight="1" spans="1:6">
      <c r="A341" s="12"/>
      <c r="B341" s="12" t="s">
        <v>13</v>
      </c>
      <c r="C341" s="13" t="s">
        <v>12</v>
      </c>
      <c r="D341" s="14">
        <v>1252</v>
      </c>
      <c r="E341" s="13">
        <v>25</v>
      </c>
      <c r="F341" s="13">
        <f t="shared" si="52"/>
        <v>3.13</v>
      </c>
    </row>
    <row r="342" ht="18.75" customHeight="1" spans="1:6">
      <c r="A342" s="12"/>
      <c r="B342" s="12" t="s">
        <v>15</v>
      </c>
      <c r="C342" s="13" t="s">
        <v>12</v>
      </c>
      <c r="D342" s="14">
        <v>2454</v>
      </c>
      <c r="E342" s="13">
        <v>85</v>
      </c>
      <c r="F342" s="13">
        <f t="shared" si="52"/>
        <v>20.859</v>
      </c>
    </row>
    <row r="343" ht="18.75" customHeight="1" spans="1:6">
      <c r="A343" s="9"/>
      <c r="B343" s="12" t="s">
        <v>26</v>
      </c>
      <c r="C343" s="13" t="s">
        <v>18</v>
      </c>
      <c r="D343" s="14">
        <v>80</v>
      </c>
      <c r="E343" s="13">
        <v>345.14</v>
      </c>
      <c r="F343" s="13">
        <f t="shared" si="52"/>
        <v>2.76112</v>
      </c>
    </row>
    <row r="344" ht="18.75" customHeight="1" spans="1:6">
      <c r="A344" s="9">
        <v>56</v>
      </c>
      <c r="B344" s="9" t="s">
        <v>94</v>
      </c>
      <c r="C344" s="10"/>
      <c r="D344" s="11"/>
      <c r="E344" s="10"/>
      <c r="F344" s="10">
        <f>SUM(F345:F349)</f>
        <v>50.064776</v>
      </c>
    </row>
    <row r="345" ht="18.75" customHeight="1" spans="1:6">
      <c r="A345" s="9"/>
      <c r="B345" s="12" t="s">
        <v>17</v>
      </c>
      <c r="C345" s="13" t="s">
        <v>18</v>
      </c>
      <c r="D345" s="14">
        <v>344</v>
      </c>
      <c r="E345" s="13">
        <f>E236</f>
        <v>126.13</v>
      </c>
      <c r="F345" s="13">
        <f t="shared" ref="F345:F349" si="53">D345*E345/10000</f>
        <v>4.338872</v>
      </c>
    </row>
    <row r="346" ht="18.75" customHeight="1" spans="1:6">
      <c r="A346" s="12"/>
      <c r="B346" s="12" t="s">
        <v>37</v>
      </c>
      <c r="C346" s="12" t="s">
        <v>21</v>
      </c>
      <c r="D346" s="14">
        <v>168</v>
      </c>
      <c r="E346" s="13">
        <f>E331</f>
        <v>2339.47</v>
      </c>
      <c r="F346" s="13">
        <f t="shared" si="53"/>
        <v>39.303096</v>
      </c>
    </row>
    <row r="347" ht="18.75" customHeight="1" spans="1:6">
      <c r="A347" s="12"/>
      <c r="B347" s="12" t="s">
        <v>11</v>
      </c>
      <c r="C347" s="13" t="s">
        <v>12</v>
      </c>
      <c r="D347" s="14">
        <v>308</v>
      </c>
      <c r="E347" s="13">
        <f>E340</f>
        <v>13.01</v>
      </c>
      <c r="F347" s="13">
        <f t="shared" si="53"/>
        <v>0.400708</v>
      </c>
    </row>
    <row r="348" ht="18.75" customHeight="1" spans="1:6">
      <c r="A348" s="12"/>
      <c r="B348" s="12" t="s">
        <v>13</v>
      </c>
      <c r="C348" s="13" t="s">
        <v>12</v>
      </c>
      <c r="D348" s="14">
        <v>338</v>
      </c>
      <c r="E348" s="13">
        <v>25</v>
      </c>
      <c r="F348" s="13">
        <f t="shared" si="53"/>
        <v>0.845</v>
      </c>
    </row>
    <row r="349" ht="18.75" customHeight="1" spans="1:6">
      <c r="A349" s="9"/>
      <c r="B349" s="12" t="s">
        <v>26</v>
      </c>
      <c r="C349" s="13" t="s">
        <v>18</v>
      </c>
      <c r="D349" s="14">
        <v>150</v>
      </c>
      <c r="E349" s="13">
        <v>345.14</v>
      </c>
      <c r="F349" s="13">
        <f t="shared" si="53"/>
        <v>5.1771</v>
      </c>
    </row>
    <row r="350" ht="18.75" customHeight="1" spans="1:6">
      <c r="A350" s="9">
        <v>57</v>
      </c>
      <c r="B350" s="9" t="s">
        <v>95</v>
      </c>
      <c r="C350" s="10"/>
      <c r="D350" s="11"/>
      <c r="E350" s="10"/>
      <c r="F350" s="10">
        <f>SUM(F351:F354)</f>
        <v>34.513331</v>
      </c>
    </row>
    <row r="351" ht="18.75" customHeight="1" spans="1:6">
      <c r="A351" s="12"/>
      <c r="B351" s="12" t="s">
        <v>20</v>
      </c>
      <c r="C351" s="12" t="s">
        <v>21</v>
      </c>
      <c r="D351" s="14">
        <v>123</v>
      </c>
      <c r="E351" s="13">
        <f>E338</f>
        <v>2601.33</v>
      </c>
      <c r="F351" s="13">
        <f t="shared" ref="F351:F354" si="54">D351*E351/10000</f>
        <v>31.996359</v>
      </c>
    </row>
    <row r="352" ht="18.75" customHeight="1" spans="1:6">
      <c r="A352" s="12"/>
      <c r="B352" s="12" t="s">
        <v>34</v>
      </c>
      <c r="C352" s="13" t="s">
        <v>12</v>
      </c>
      <c r="D352" s="14">
        <v>246</v>
      </c>
      <c r="E352" s="13">
        <f>E325</f>
        <v>63.13</v>
      </c>
      <c r="F352" s="13">
        <f t="shared" si="54"/>
        <v>1.552998</v>
      </c>
    </row>
    <row r="353" ht="18.75" customHeight="1" spans="1:6">
      <c r="A353" s="12"/>
      <c r="B353" s="12" t="s">
        <v>11</v>
      </c>
      <c r="C353" s="13" t="s">
        <v>12</v>
      </c>
      <c r="D353" s="14">
        <v>274</v>
      </c>
      <c r="E353" s="13">
        <f>E347</f>
        <v>13.01</v>
      </c>
      <c r="F353" s="13">
        <f t="shared" si="54"/>
        <v>0.356474</v>
      </c>
    </row>
    <row r="354" ht="18.75" customHeight="1" spans="1:6">
      <c r="A354" s="12"/>
      <c r="B354" s="12" t="s">
        <v>13</v>
      </c>
      <c r="C354" s="13" t="s">
        <v>12</v>
      </c>
      <c r="D354" s="14">
        <v>243</v>
      </c>
      <c r="E354" s="13">
        <v>25</v>
      </c>
      <c r="F354" s="13">
        <f t="shared" si="54"/>
        <v>0.6075</v>
      </c>
    </row>
    <row r="355" ht="18.75" customHeight="1" spans="1:6">
      <c r="A355" s="9">
        <v>58</v>
      </c>
      <c r="B355" s="9" t="s">
        <v>96</v>
      </c>
      <c r="C355" s="10"/>
      <c r="D355" s="11"/>
      <c r="E355" s="10"/>
      <c r="F355" s="10">
        <f>SUM(F356:F357)</f>
        <v>30.949316</v>
      </c>
    </row>
    <row r="356" ht="18.75" customHeight="1" spans="1:6">
      <c r="A356" s="12"/>
      <c r="B356" s="12" t="s">
        <v>11</v>
      </c>
      <c r="C356" s="13" t="s">
        <v>12</v>
      </c>
      <c r="D356" s="14">
        <v>2516</v>
      </c>
      <c r="E356" s="13">
        <f>E353</f>
        <v>13.01</v>
      </c>
      <c r="F356" s="13">
        <f t="shared" ref="F356:F365" si="55">D356*E356/10000</f>
        <v>3.273316</v>
      </c>
    </row>
    <row r="357" ht="18.75" customHeight="1" spans="1:6">
      <c r="A357" s="12"/>
      <c r="B357" s="12" t="s">
        <v>15</v>
      </c>
      <c r="C357" s="13" t="s">
        <v>12</v>
      </c>
      <c r="D357" s="14">
        <v>3256</v>
      </c>
      <c r="E357" s="13">
        <v>85</v>
      </c>
      <c r="F357" s="13">
        <f t="shared" si="55"/>
        <v>27.676</v>
      </c>
    </row>
    <row r="358" ht="18.75" customHeight="1" spans="1:6">
      <c r="A358" s="9">
        <v>59</v>
      </c>
      <c r="B358" s="9" t="s">
        <v>97</v>
      </c>
      <c r="C358" s="10"/>
      <c r="D358" s="11"/>
      <c r="E358" s="10"/>
      <c r="F358" s="10">
        <f>SUM(F359:F365)</f>
        <v>156.645036</v>
      </c>
    </row>
    <row r="359" ht="18.75" customHeight="1" spans="1:6">
      <c r="A359" s="9"/>
      <c r="B359" s="12" t="s">
        <v>17</v>
      </c>
      <c r="C359" s="13" t="s">
        <v>18</v>
      </c>
      <c r="D359" s="14">
        <v>2255</v>
      </c>
      <c r="E359" s="13">
        <v>130.75</v>
      </c>
      <c r="F359" s="13">
        <f t="shared" si="55"/>
        <v>29.484125</v>
      </c>
    </row>
    <row r="360" ht="18.75" customHeight="1" spans="1:6">
      <c r="A360" s="12"/>
      <c r="B360" s="12" t="s">
        <v>20</v>
      </c>
      <c r="C360" s="12" t="s">
        <v>21</v>
      </c>
      <c r="D360" s="14">
        <v>263</v>
      </c>
      <c r="E360" s="13">
        <f>E351</f>
        <v>2601.33</v>
      </c>
      <c r="F360" s="13">
        <f t="shared" si="55"/>
        <v>68.414979</v>
      </c>
    </row>
    <row r="361" ht="18.75" customHeight="1" spans="1:6">
      <c r="A361" s="12"/>
      <c r="B361" s="12" t="s">
        <v>38</v>
      </c>
      <c r="C361" s="12" t="s">
        <v>21</v>
      </c>
      <c r="D361" s="14">
        <v>232</v>
      </c>
      <c r="E361" s="13">
        <f>E339</f>
        <v>564.85</v>
      </c>
      <c r="F361" s="13">
        <f t="shared" si="55"/>
        <v>13.10452</v>
      </c>
    </row>
    <row r="362" ht="18.75" customHeight="1" spans="1:6">
      <c r="A362" s="12"/>
      <c r="B362" s="12" t="s">
        <v>11</v>
      </c>
      <c r="C362" s="13" t="s">
        <v>12</v>
      </c>
      <c r="D362" s="14">
        <v>4172</v>
      </c>
      <c r="E362" s="13">
        <f>E356</f>
        <v>13.01</v>
      </c>
      <c r="F362" s="13">
        <f t="shared" si="55"/>
        <v>5.427772</v>
      </c>
    </row>
    <row r="363" ht="18.75" customHeight="1" spans="1:6">
      <c r="A363" s="12"/>
      <c r="B363" s="12" t="s">
        <v>13</v>
      </c>
      <c r="C363" s="13" t="s">
        <v>12</v>
      </c>
      <c r="D363" s="14">
        <v>713</v>
      </c>
      <c r="E363" s="13">
        <v>60</v>
      </c>
      <c r="F363" s="13">
        <f t="shared" si="55"/>
        <v>4.278</v>
      </c>
    </row>
    <row r="364" ht="18.75" customHeight="1" spans="1:6">
      <c r="A364" s="12"/>
      <c r="B364" s="12" t="s">
        <v>15</v>
      </c>
      <c r="C364" s="13" t="s">
        <v>12</v>
      </c>
      <c r="D364" s="14">
        <v>3172</v>
      </c>
      <c r="E364" s="13">
        <v>85</v>
      </c>
      <c r="F364" s="13">
        <f t="shared" si="55"/>
        <v>26.962</v>
      </c>
    </row>
    <row r="365" ht="18.75" customHeight="1" spans="1:6">
      <c r="A365" s="9"/>
      <c r="B365" s="12" t="s">
        <v>26</v>
      </c>
      <c r="C365" s="13" t="s">
        <v>18</v>
      </c>
      <c r="D365" s="14">
        <v>260</v>
      </c>
      <c r="E365" s="13">
        <v>345.14</v>
      </c>
      <c r="F365" s="13">
        <f t="shared" si="55"/>
        <v>8.97364</v>
      </c>
    </row>
    <row r="366" ht="18.75" customHeight="1" spans="1:6">
      <c r="A366" s="9">
        <v>60</v>
      </c>
      <c r="B366" s="9" t="s">
        <v>98</v>
      </c>
      <c r="C366" s="10"/>
      <c r="D366" s="11"/>
      <c r="E366" s="10"/>
      <c r="F366" s="10">
        <f>SUM(F367:F369)</f>
        <v>45.543776</v>
      </c>
    </row>
    <row r="367" ht="18.75" customHeight="1" spans="1:6">
      <c r="A367" s="12"/>
      <c r="B367" s="12" t="s">
        <v>20</v>
      </c>
      <c r="C367" s="12" t="s">
        <v>21</v>
      </c>
      <c r="D367" s="14">
        <v>170</v>
      </c>
      <c r="E367" s="13">
        <f>E360</f>
        <v>2601.33</v>
      </c>
      <c r="F367" s="13">
        <f t="shared" ref="F367:F369" si="56">D367*E367/10000</f>
        <v>44.22261</v>
      </c>
    </row>
    <row r="368" ht="18.75" customHeight="1" spans="1:6">
      <c r="A368" s="12"/>
      <c r="B368" s="12" t="s">
        <v>11</v>
      </c>
      <c r="C368" s="13" t="s">
        <v>12</v>
      </c>
      <c r="D368" s="14">
        <v>366</v>
      </c>
      <c r="E368" s="13">
        <f>E362</f>
        <v>13.01</v>
      </c>
      <c r="F368" s="13">
        <f t="shared" si="56"/>
        <v>0.476166</v>
      </c>
    </row>
    <row r="369" ht="18.75" customHeight="1" spans="1:6">
      <c r="A369" s="12"/>
      <c r="B369" s="12" t="s">
        <v>13</v>
      </c>
      <c r="C369" s="13" t="s">
        <v>12</v>
      </c>
      <c r="D369" s="14">
        <v>338</v>
      </c>
      <c r="E369" s="13">
        <v>25</v>
      </c>
      <c r="F369" s="13">
        <f t="shared" si="56"/>
        <v>0.845</v>
      </c>
    </row>
    <row r="370" ht="18.75" customHeight="1" spans="1:6">
      <c r="A370" s="9">
        <v>61</v>
      </c>
      <c r="B370" s="9" t="s">
        <v>99</v>
      </c>
      <c r="C370" s="10"/>
      <c r="D370" s="11"/>
      <c r="E370" s="10"/>
      <c r="F370" s="10">
        <f>SUM(F371:F371)</f>
        <v>9.676491</v>
      </c>
    </row>
    <row r="371" ht="18.75" customHeight="1" spans="1:6">
      <c r="A371" s="12"/>
      <c r="B371" s="12" t="s">
        <v>50</v>
      </c>
      <c r="C371" s="13" t="s">
        <v>51</v>
      </c>
      <c r="D371" s="14">
        <v>1</v>
      </c>
      <c r="E371" s="13">
        <v>96764.91</v>
      </c>
      <c r="F371" s="13">
        <f t="shared" ref="F371:F381" si="57">D371*E371/10000</f>
        <v>9.676491</v>
      </c>
    </row>
    <row r="372" ht="18.75" customHeight="1" spans="1:6">
      <c r="A372" s="9">
        <v>62</v>
      </c>
      <c r="B372" s="9" t="s">
        <v>100</v>
      </c>
      <c r="C372" s="10"/>
      <c r="D372" s="11"/>
      <c r="E372" s="10"/>
      <c r="F372" s="10">
        <f>SUM(F373:F381)</f>
        <v>184.20028</v>
      </c>
    </row>
    <row r="373" ht="18.75" customHeight="1" spans="1:6">
      <c r="A373" s="9"/>
      <c r="B373" s="12" t="s">
        <v>17</v>
      </c>
      <c r="C373" s="13" t="s">
        <v>18</v>
      </c>
      <c r="D373" s="14">
        <v>1176</v>
      </c>
      <c r="E373" s="13">
        <f>E359</f>
        <v>130.75</v>
      </c>
      <c r="F373" s="13">
        <f t="shared" si="57"/>
        <v>15.3762</v>
      </c>
    </row>
    <row r="374" ht="18.75" customHeight="1" spans="1:6">
      <c r="A374" s="12"/>
      <c r="B374" s="12" t="s">
        <v>37</v>
      </c>
      <c r="C374" s="12" t="s">
        <v>21</v>
      </c>
      <c r="D374" s="14">
        <v>33</v>
      </c>
      <c r="E374" s="13">
        <f>E346</f>
        <v>2339.47</v>
      </c>
      <c r="F374" s="13">
        <f t="shared" si="57"/>
        <v>7.720251</v>
      </c>
    </row>
    <row r="375" ht="18.75" customHeight="1" spans="1:6">
      <c r="A375" s="12"/>
      <c r="B375" s="12" t="s">
        <v>20</v>
      </c>
      <c r="C375" s="12" t="s">
        <v>21</v>
      </c>
      <c r="D375" s="14">
        <v>252</v>
      </c>
      <c r="E375" s="13">
        <f>E367</f>
        <v>2601.33</v>
      </c>
      <c r="F375" s="13">
        <f t="shared" si="57"/>
        <v>65.553516</v>
      </c>
    </row>
    <row r="376" ht="18.75" customHeight="1" spans="1:6">
      <c r="A376" s="12"/>
      <c r="B376" s="12" t="s">
        <v>32</v>
      </c>
      <c r="C376" s="12" t="s">
        <v>21</v>
      </c>
      <c r="D376" s="14">
        <v>132</v>
      </c>
      <c r="E376" s="13">
        <f>E48</f>
        <v>4863.8</v>
      </c>
      <c r="F376" s="13">
        <f t="shared" si="57"/>
        <v>64.20216</v>
      </c>
    </row>
    <row r="377" ht="18.75" customHeight="1" spans="1:6">
      <c r="A377" s="12"/>
      <c r="B377" s="12" t="s">
        <v>38</v>
      </c>
      <c r="C377" s="12" t="s">
        <v>21</v>
      </c>
      <c r="D377" s="14">
        <v>149</v>
      </c>
      <c r="E377" s="13">
        <f>E339</f>
        <v>564.85</v>
      </c>
      <c r="F377" s="13">
        <f t="shared" si="57"/>
        <v>8.416265</v>
      </c>
    </row>
    <row r="378" ht="18.75" customHeight="1" spans="1:6">
      <c r="A378" s="12"/>
      <c r="B378" s="12" t="s">
        <v>11</v>
      </c>
      <c r="C378" s="13" t="s">
        <v>12</v>
      </c>
      <c r="D378" s="14">
        <v>2640</v>
      </c>
      <c r="E378" s="13">
        <f>E368</f>
        <v>13.01</v>
      </c>
      <c r="F378" s="13">
        <f t="shared" si="57"/>
        <v>3.43464</v>
      </c>
    </row>
    <row r="379" ht="18.75" customHeight="1" spans="1:6">
      <c r="A379" s="12"/>
      <c r="B379" s="12" t="s">
        <v>13</v>
      </c>
      <c r="C379" s="13" t="s">
        <v>12</v>
      </c>
      <c r="D379" s="14">
        <v>815</v>
      </c>
      <c r="E379" s="13">
        <v>60</v>
      </c>
      <c r="F379" s="13">
        <f t="shared" si="57"/>
        <v>4.89</v>
      </c>
    </row>
    <row r="380" ht="18.75" customHeight="1" spans="1:6">
      <c r="A380" s="12"/>
      <c r="B380" s="12" t="s">
        <v>14</v>
      </c>
      <c r="C380" s="13" t="s">
        <v>12</v>
      </c>
      <c r="D380" s="14">
        <v>2640</v>
      </c>
      <c r="E380" s="13">
        <v>25</v>
      </c>
      <c r="F380" s="13">
        <f t="shared" si="57"/>
        <v>6.6</v>
      </c>
    </row>
    <row r="381" ht="18.75" customHeight="1" spans="1:6">
      <c r="A381" s="9"/>
      <c r="B381" s="12" t="s">
        <v>26</v>
      </c>
      <c r="C381" s="13" t="s">
        <v>18</v>
      </c>
      <c r="D381" s="14">
        <v>232</v>
      </c>
      <c r="E381" s="13">
        <v>345.14</v>
      </c>
      <c r="F381" s="13">
        <f t="shared" si="57"/>
        <v>8.007248</v>
      </c>
    </row>
    <row r="382" ht="18.75" customHeight="1" spans="1:6">
      <c r="A382" s="9">
        <v>63</v>
      </c>
      <c r="B382" s="9" t="s">
        <v>101</v>
      </c>
      <c r="C382" s="10"/>
      <c r="D382" s="11"/>
      <c r="E382" s="10"/>
      <c r="F382" s="10">
        <f>SUM(F383:F388)</f>
        <v>95.919933</v>
      </c>
    </row>
    <row r="383" ht="18.75" customHeight="1" spans="1:6">
      <c r="A383" s="12"/>
      <c r="B383" s="12" t="s">
        <v>37</v>
      </c>
      <c r="C383" s="12" t="s">
        <v>21</v>
      </c>
      <c r="D383" s="14">
        <v>300</v>
      </c>
      <c r="E383" s="13">
        <f>E374</f>
        <v>2339.47</v>
      </c>
      <c r="F383" s="13">
        <f t="shared" ref="F383:F388" si="58">D383*E383/10000</f>
        <v>70.1841</v>
      </c>
    </row>
    <row r="384" ht="18.75" customHeight="1" spans="1:6">
      <c r="A384" s="12"/>
      <c r="B384" s="12" t="s">
        <v>38</v>
      </c>
      <c r="C384" s="12" t="s">
        <v>21</v>
      </c>
      <c r="D384" s="14">
        <v>269</v>
      </c>
      <c r="E384" s="13">
        <f>E339</f>
        <v>564.85</v>
      </c>
      <c r="F384" s="13">
        <f t="shared" si="58"/>
        <v>15.194465</v>
      </c>
    </row>
    <row r="385" ht="18.75" customHeight="1" spans="1:6">
      <c r="A385" s="12"/>
      <c r="B385" s="12" t="s">
        <v>11</v>
      </c>
      <c r="C385" s="13" t="s">
        <v>12</v>
      </c>
      <c r="D385" s="14">
        <v>748</v>
      </c>
      <c r="E385" s="13">
        <f>E378</f>
        <v>13.01</v>
      </c>
      <c r="F385" s="13">
        <f t="shared" si="58"/>
        <v>0.973148</v>
      </c>
    </row>
    <row r="386" ht="18.75" customHeight="1" spans="1:6">
      <c r="A386" s="12"/>
      <c r="B386" s="12" t="s">
        <v>13</v>
      </c>
      <c r="C386" s="13" t="s">
        <v>12</v>
      </c>
      <c r="D386" s="14">
        <v>278</v>
      </c>
      <c r="E386" s="13">
        <v>25</v>
      </c>
      <c r="F386" s="13">
        <f t="shared" si="58"/>
        <v>0.695</v>
      </c>
    </row>
    <row r="387" ht="18.75" customHeight="1" spans="1:6">
      <c r="A387" s="12"/>
      <c r="B387" s="12" t="s">
        <v>14</v>
      </c>
      <c r="C387" s="13" t="s">
        <v>12</v>
      </c>
      <c r="D387" s="14">
        <v>374</v>
      </c>
      <c r="E387" s="13">
        <v>25</v>
      </c>
      <c r="F387" s="13">
        <f t="shared" si="58"/>
        <v>0.935</v>
      </c>
    </row>
    <row r="388" ht="18.75" customHeight="1" spans="1:6">
      <c r="A388" s="9"/>
      <c r="B388" s="12" t="s">
        <v>26</v>
      </c>
      <c r="C388" s="13" t="s">
        <v>18</v>
      </c>
      <c r="D388" s="14">
        <v>230</v>
      </c>
      <c r="E388" s="13">
        <v>345.14</v>
      </c>
      <c r="F388" s="13">
        <f t="shared" si="58"/>
        <v>7.93822</v>
      </c>
    </row>
    <row r="389" ht="18.75" customHeight="1" spans="1:6">
      <c r="A389" s="9">
        <v>64</v>
      </c>
      <c r="B389" s="9" t="s">
        <v>102</v>
      </c>
      <c r="C389" s="10"/>
      <c r="D389" s="11"/>
      <c r="E389" s="10"/>
      <c r="F389" s="10">
        <f>SUM(F390:F390)</f>
        <v>32.79546</v>
      </c>
    </row>
    <row r="390" ht="18.75" customHeight="1" spans="1:6">
      <c r="A390" s="9"/>
      <c r="B390" s="12" t="s">
        <v>17</v>
      </c>
      <c r="C390" s="13" t="s">
        <v>18</v>
      </c>
      <c r="D390" s="14">
        <v>2505</v>
      </c>
      <c r="E390" s="13">
        <v>130.92</v>
      </c>
      <c r="F390" s="13">
        <f t="shared" ref="F390:F399" si="59">D390*E390/10000</f>
        <v>32.79546</v>
      </c>
    </row>
    <row r="391" ht="18.75" customHeight="1" spans="1:6">
      <c r="A391" s="9">
        <v>65</v>
      </c>
      <c r="B391" s="9" t="s">
        <v>103</v>
      </c>
      <c r="C391" s="10"/>
      <c r="D391" s="11"/>
      <c r="E391" s="10"/>
      <c r="F391" s="10">
        <f>SUM(F392:F399)</f>
        <v>366.085557</v>
      </c>
    </row>
    <row r="392" ht="18.75" customHeight="1" spans="1:6">
      <c r="A392" s="9"/>
      <c r="B392" s="12" t="s">
        <v>17</v>
      </c>
      <c r="C392" s="13" t="s">
        <v>18</v>
      </c>
      <c r="D392" s="14">
        <v>19040</v>
      </c>
      <c r="E392" s="13">
        <v>119.92</v>
      </c>
      <c r="F392" s="13">
        <f t="shared" si="59"/>
        <v>228.32768</v>
      </c>
    </row>
    <row r="393" ht="18.75" customHeight="1" spans="1:6">
      <c r="A393" s="12"/>
      <c r="B393" s="12" t="s">
        <v>37</v>
      </c>
      <c r="C393" s="12" t="s">
        <v>21</v>
      </c>
      <c r="D393" s="14">
        <v>73</v>
      </c>
      <c r="E393" s="13">
        <f>E383</f>
        <v>2339.47</v>
      </c>
      <c r="F393" s="13">
        <f t="shared" si="59"/>
        <v>17.078131</v>
      </c>
    </row>
    <row r="394" ht="18.75" customHeight="1" spans="1:6">
      <c r="A394" s="12"/>
      <c r="B394" s="12" t="s">
        <v>20</v>
      </c>
      <c r="C394" s="12" t="s">
        <v>21</v>
      </c>
      <c r="D394" s="14">
        <v>213</v>
      </c>
      <c r="E394" s="13">
        <f>E375</f>
        <v>2601.33</v>
      </c>
      <c r="F394" s="13">
        <f t="shared" si="59"/>
        <v>55.408329</v>
      </c>
    </row>
    <row r="395" ht="18.75" customHeight="1" spans="1:6">
      <c r="A395" s="12"/>
      <c r="B395" s="12" t="s">
        <v>38</v>
      </c>
      <c r="C395" s="12" t="s">
        <v>21</v>
      </c>
      <c r="D395" s="14">
        <v>73</v>
      </c>
      <c r="E395" s="13">
        <f>E339</f>
        <v>564.85</v>
      </c>
      <c r="F395" s="13">
        <f t="shared" si="59"/>
        <v>4.123405</v>
      </c>
    </row>
    <row r="396" ht="18.75" customHeight="1" spans="1:6">
      <c r="A396" s="12"/>
      <c r="B396" s="12" t="s">
        <v>11</v>
      </c>
      <c r="C396" s="13" t="s">
        <v>12</v>
      </c>
      <c r="D396" s="14">
        <v>9172</v>
      </c>
      <c r="E396" s="13">
        <f>E385</f>
        <v>13.01</v>
      </c>
      <c r="F396" s="13">
        <f t="shared" si="59"/>
        <v>11.932772</v>
      </c>
    </row>
    <row r="397" ht="18.75" customHeight="1" spans="1:6">
      <c r="A397" s="12"/>
      <c r="B397" s="12" t="s">
        <v>13</v>
      </c>
      <c r="C397" s="13" t="s">
        <v>12</v>
      </c>
      <c r="D397" s="14">
        <v>2202</v>
      </c>
      <c r="E397" s="13">
        <v>60</v>
      </c>
      <c r="F397" s="13">
        <f t="shared" si="59"/>
        <v>13.212</v>
      </c>
    </row>
    <row r="398" ht="18.75" customHeight="1" spans="1:6">
      <c r="A398" s="12"/>
      <c r="B398" s="12" t="s">
        <v>15</v>
      </c>
      <c r="C398" s="13" t="s">
        <v>12</v>
      </c>
      <c r="D398" s="14">
        <v>3586</v>
      </c>
      <c r="E398" s="13">
        <v>85</v>
      </c>
      <c r="F398" s="13">
        <f t="shared" si="59"/>
        <v>30.481</v>
      </c>
    </row>
    <row r="399" ht="18.75" customHeight="1" spans="1:6">
      <c r="A399" s="9"/>
      <c r="B399" s="12" t="s">
        <v>26</v>
      </c>
      <c r="C399" s="13" t="s">
        <v>18</v>
      </c>
      <c r="D399" s="14">
        <v>160</v>
      </c>
      <c r="E399" s="13">
        <v>345.14</v>
      </c>
      <c r="F399" s="13">
        <f t="shared" si="59"/>
        <v>5.52224</v>
      </c>
    </row>
    <row r="400" ht="18.75" customHeight="1" spans="1:6">
      <c r="A400" s="9">
        <v>66</v>
      </c>
      <c r="B400" s="9" t="s">
        <v>104</v>
      </c>
      <c r="C400" s="10"/>
      <c r="D400" s="11"/>
      <c r="E400" s="10"/>
      <c r="F400" s="10">
        <f>SUM(F401:F406)</f>
        <v>367.89356</v>
      </c>
    </row>
    <row r="401" ht="18.75" customHeight="1" spans="1:6">
      <c r="A401" s="9"/>
      <c r="B401" s="12" t="s">
        <v>17</v>
      </c>
      <c r="C401" s="13" t="s">
        <v>18</v>
      </c>
      <c r="D401" s="14">
        <v>11205</v>
      </c>
      <c r="E401" s="13">
        <v>106.48</v>
      </c>
      <c r="F401" s="13">
        <f t="shared" ref="F401:F406" si="60">D401*E401/10000</f>
        <v>119.31084</v>
      </c>
    </row>
    <row r="402" ht="18.75" customHeight="1" spans="1:6">
      <c r="A402" s="12"/>
      <c r="B402" s="12" t="s">
        <v>20</v>
      </c>
      <c r="C402" s="12" t="s">
        <v>21</v>
      </c>
      <c r="D402" s="14">
        <v>772</v>
      </c>
      <c r="E402" s="13">
        <f>E394</f>
        <v>2601.33</v>
      </c>
      <c r="F402" s="13">
        <f t="shared" si="60"/>
        <v>200.822676</v>
      </c>
    </row>
    <row r="403" ht="18.75" customHeight="1" spans="1:6">
      <c r="A403" s="12"/>
      <c r="B403" s="12" t="s">
        <v>11</v>
      </c>
      <c r="C403" s="13" t="s">
        <v>12</v>
      </c>
      <c r="D403" s="14">
        <v>5044</v>
      </c>
      <c r="E403" s="13">
        <f>E396</f>
        <v>13.01</v>
      </c>
      <c r="F403" s="13">
        <f t="shared" si="60"/>
        <v>6.562244</v>
      </c>
    </row>
    <row r="404" ht="18.75" customHeight="1" spans="1:6">
      <c r="A404" s="12"/>
      <c r="B404" s="12" t="s">
        <v>13</v>
      </c>
      <c r="C404" s="13" t="s">
        <v>12</v>
      </c>
      <c r="D404" s="14">
        <v>2143</v>
      </c>
      <c r="E404" s="13">
        <v>60</v>
      </c>
      <c r="F404" s="13">
        <f t="shared" si="60"/>
        <v>12.858</v>
      </c>
    </row>
    <row r="405" ht="18.75" customHeight="1" spans="1:6">
      <c r="A405" s="12"/>
      <c r="B405" s="12" t="s">
        <v>15</v>
      </c>
      <c r="C405" s="13" t="s">
        <v>12</v>
      </c>
      <c r="D405" s="14">
        <v>2522</v>
      </c>
      <c r="E405" s="13">
        <v>85</v>
      </c>
      <c r="F405" s="13">
        <f t="shared" si="60"/>
        <v>21.437</v>
      </c>
    </row>
    <row r="406" ht="18.75" customHeight="1" spans="1:6">
      <c r="A406" s="9"/>
      <c r="B406" s="12" t="s">
        <v>26</v>
      </c>
      <c r="C406" s="13" t="s">
        <v>18</v>
      </c>
      <c r="D406" s="14">
        <v>200</v>
      </c>
      <c r="E406" s="13">
        <v>345.14</v>
      </c>
      <c r="F406" s="13">
        <f t="shared" si="60"/>
        <v>6.9028</v>
      </c>
    </row>
    <row r="407" ht="18.75" customHeight="1" spans="1:6">
      <c r="A407" s="9">
        <v>67</v>
      </c>
      <c r="B407" s="9" t="s">
        <v>105</v>
      </c>
      <c r="C407" s="10"/>
      <c r="D407" s="11"/>
      <c r="E407" s="10"/>
      <c r="F407" s="10">
        <f>SUM(F408:F409)</f>
        <v>30.355972</v>
      </c>
    </row>
    <row r="408" ht="18.75" customHeight="1" spans="1:6">
      <c r="A408" s="9"/>
      <c r="B408" s="12" t="s">
        <v>17</v>
      </c>
      <c r="C408" s="13" t="s">
        <v>18</v>
      </c>
      <c r="D408" s="14">
        <v>2092</v>
      </c>
      <c r="E408" s="13">
        <v>131.1</v>
      </c>
      <c r="F408" s="13">
        <f t="shared" ref="F408:F411" si="61">D408*E408/10000</f>
        <v>27.42612</v>
      </c>
    </row>
    <row r="409" ht="18.75" customHeight="1" spans="1:6">
      <c r="A409" s="12"/>
      <c r="B409" s="12" t="s">
        <v>11</v>
      </c>
      <c r="C409" s="13" t="s">
        <v>12</v>
      </c>
      <c r="D409" s="14">
        <v>2252</v>
      </c>
      <c r="E409" s="13">
        <f>E403</f>
        <v>13.01</v>
      </c>
      <c r="F409" s="13">
        <f t="shared" si="61"/>
        <v>2.929852</v>
      </c>
    </row>
    <row r="410" ht="18.75" customHeight="1" spans="1:6">
      <c r="A410" s="9">
        <v>68</v>
      </c>
      <c r="B410" s="9" t="s">
        <v>106</v>
      </c>
      <c r="C410" s="10"/>
      <c r="D410" s="11"/>
      <c r="E410" s="10"/>
      <c r="F410" s="10">
        <f>SUM(F411:F411)</f>
        <v>88.299575</v>
      </c>
    </row>
    <row r="411" ht="18.75" customHeight="1" spans="1:6">
      <c r="A411" s="9"/>
      <c r="B411" s="12" t="s">
        <v>17</v>
      </c>
      <c r="C411" s="13" t="s">
        <v>18</v>
      </c>
      <c r="D411" s="14">
        <v>7343</v>
      </c>
      <c r="E411" s="13">
        <v>120.25</v>
      </c>
      <c r="F411" s="13">
        <f t="shared" si="61"/>
        <v>88.299575</v>
      </c>
    </row>
    <row r="412" ht="18.75" customHeight="1" spans="1:6">
      <c r="A412" s="9">
        <v>69</v>
      </c>
      <c r="B412" s="9" t="s">
        <v>107</v>
      </c>
      <c r="C412" s="10"/>
      <c r="D412" s="11"/>
      <c r="E412" s="10"/>
      <c r="F412" s="10">
        <f>SUM(F413:F417)</f>
        <v>27.024174</v>
      </c>
    </row>
    <row r="413" ht="18.75" customHeight="1" spans="1:6">
      <c r="A413" s="12"/>
      <c r="B413" s="12" t="s">
        <v>37</v>
      </c>
      <c r="C413" s="12" t="s">
        <v>21</v>
      </c>
      <c r="D413" s="14">
        <v>77</v>
      </c>
      <c r="E413" s="13">
        <f>E393</f>
        <v>2339.47</v>
      </c>
      <c r="F413" s="13">
        <f t="shared" ref="F413:F417" si="62">D413*E413/10000</f>
        <v>18.013919</v>
      </c>
    </row>
    <row r="414" ht="18.75" customHeight="1" spans="1:6">
      <c r="A414" s="12"/>
      <c r="B414" s="12" t="s">
        <v>38</v>
      </c>
      <c r="C414" s="12" t="s">
        <v>21</v>
      </c>
      <c r="D414" s="14">
        <v>77</v>
      </c>
      <c r="E414" s="13">
        <f>E339</f>
        <v>564.85</v>
      </c>
      <c r="F414" s="13">
        <f t="shared" si="62"/>
        <v>4.349345</v>
      </c>
    </row>
    <row r="415" ht="18.75" customHeight="1" spans="1:6">
      <c r="A415" s="12"/>
      <c r="B415" s="12" t="s">
        <v>11</v>
      </c>
      <c r="C415" s="13" t="s">
        <v>12</v>
      </c>
      <c r="D415" s="14">
        <v>1660</v>
      </c>
      <c r="E415" s="13">
        <f>E409</f>
        <v>13.01</v>
      </c>
      <c r="F415" s="13">
        <f t="shared" si="62"/>
        <v>2.15966</v>
      </c>
    </row>
    <row r="416" ht="18.75" customHeight="1" spans="1:6">
      <c r="A416" s="12"/>
      <c r="B416" s="12" t="s">
        <v>13</v>
      </c>
      <c r="C416" s="13" t="s">
        <v>12</v>
      </c>
      <c r="D416" s="14">
        <v>793</v>
      </c>
      <c r="E416" s="13">
        <v>25</v>
      </c>
      <c r="F416" s="13">
        <f t="shared" si="62"/>
        <v>1.9825</v>
      </c>
    </row>
    <row r="417" ht="18.75" customHeight="1" spans="1:6">
      <c r="A417" s="12"/>
      <c r="B417" s="12" t="s">
        <v>14</v>
      </c>
      <c r="C417" s="13" t="s">
        <v>12</v>
      </c>
      <c r="D417" s="14">
        <v>207.5</v>
      </c>
      <c r="E417" s="13">
        <v>25</v>
      </c>
      <c r="F417" s="13">
        <f t="shared" si="62"/>
        <v>0.51875</v>
      </c>
    </row>
    <row r="418" ht="18.75" customHeight="1" spans="1:6">
      <c r="A418" s="9">
        <v>70</v>
      </c>
      <c r="B418" s="9" t="s">
        <v>108</v>
      </c>
      <c r="C418" s="10"/>
      <c r="D418" s="11"/>
      <c r="E418" s="10"/>
      <c r="F418" s="10">
        <f>SUM(F419:F421)</f>
        <v>64.23592</v>
      </c>
    </row>
    <row r="419" ht="18.75" customHeight="1" spans="1:6">
      <c r="A419" s="9"/>
      <c r="B419" s="12" t="s">
        <v>17</v>
      </c>
      <c r="C419" s="13" t="s">
        <v>18</v>
      </c>
      <c r="D419" s="14">
        <v>4578</v>
      </c>
      <c r="E419" s="13">
        <v>125.18</v>
      </c>
      <c r="F419" s="13">
        <f t="shared" ref="F419:F421" si="63">D419*E419/10000</f>
        <v>57.307404</v>
      </c>
    </row>
    <row r="420" ht="18.75" customHeight="1" spans="1:6">
      <c r="A420" s="12"/>
      <c r="B420" s="12" t="s">
        <v>11</v>
      </c>
      <c r="C420" s="13" t="s">
        <v>12</v>
      </c>
      <c r="D420" s="14">
        <v>2716</v>
      </c>
      <c r="E420" s="13">
        <f>E415</f>
        <v>13.01</v>
      </c>
      <c r="F420" s="13">
        <f t="shared" si="63"/>
        <v>3.533516</v>
      </c>
    </row>
    <row r="421" ht="18.75" customHeight="1" spans="1:6">
      <c r="A421" s="12"/>
      <c r="B421" s="12" t="s">
        <v>14</v>
      </c>
      <c r="C421" s="13" t="s">
        <v>12</v>
      </c>
      <c r="D421" s="14">
        <v>1358</v>
      </c>
      <c r="E421" s="13">
        <v>25</v>
      </c>
      <c r="F421" s="13">
        <f t="shared" si="63"/>
        <v>3.395</v>
      </c>
    </row>
    <row r="422" ht="18.75" customHeight="1" spans="1:6">
      <c r="A422" s="9">
        <v>71</v>
      </c>
      <c r="B422" s="9" t="s">
        <v>109</v>
      </c>
      <c r="C422" s="10"/>
      <c r="D422" s="11"/>
      <c r="E422" s="10"/>
      <c r="F422" s="10">
        <f>SUM(F423:F429)</f>
        <v>352.177299</v>
      </c>
    </row>
    <row r="423" ht="18.75" customHeight="1" spans="1:6">
      <c r="A423" s="9"/>
      <c r="B423" s="12" t="s">
        <v>17</v>
      </c>
      <c r="C423" s="13" t="s">
        <v>18</v>
      </c>
      <c r="D423" s="14">
        <v>1010</v>
      </c>
      <c r="E423" s="13">
        <v>129.78</v>
      </c>
      <c r="F423" s="13">
        <f t="shared" ref="F423:F429" si="64">D423*E423/10000</f>
        <v>13.10778</v>
      </c>
    </row>
    <row r="424" ht="18.75" customHeight="1" spans="1:6">
      <c r="A424" s="12"/>
      <c r="B424" s="12" t="s">
        <v>110</v>
      </c>
      <c r="C424" s="12" t="s">
        <v>21</v>
      </c>
      <c r="D424" s="14">
        <v>423</v>
      </c>
      <c r="E424" s="13">
        <v>5922.68</v>
      </c>
      <c r="F424" s="13">
        <f t="shared" si="64"/>
        <v>250.529364</v>
      </c>
    </row>
    <row r="425" ht="18.75" customHeight="1" spans="1:6">
      <c r="A425" s="12"/>
      <c r="B425" s="12" t="s">
        <v>38</v>
      </c>
      <c r="C425" s="12" t="s">
        <v>21</v>
      </c>
      <c r="D425" s="14">
        <v>423</v>
      </c>
      <c r="E425" s="13">
        <f>E361</f>
        <v>564.85</v>
      </c>
      <c r="F425" s="13">
        <f t="shared" si="64"/>
        <v>23.893155</v>
      </c>
    </row>
    <row r="426" ht="18.75" customHeight="1" spans="1:6">
      <c r="A426" s="12"/>
      <c r="B426" s="12" t="s">
        <v>13</v>
      </c>
      <c r="C426" s="13" t="s">
        <v>12</v>
      </c>
      <c r="D426" s="14">
        <v>664</v>
      </c>
      <c r="E426" s="13">
        <v>60</v>
      </c>
      <c r="F426" s="13">
        <f t="shared" si="64"/>
        <v>3.984</v>
      </c>
    </row>
    <row r="427" ht="18.75" customHeight="1" spans="1:6">
      <c r="A427" s="12"/>
      <c r="B427" s="12" t="s">
        <v>15</v>
      </c>
      <c r="C427" s="13" t="s">
        <v>12</v>
      </c>
      <c r="D427" s="14">
        <v>2038</v>
      </c>
      <c r="E427" s="13">
        <v>85</v>
      </c>
      <c r="F427" s="13">
        <f t="shared" si="64"/>
        <v>17.323</v>
      </c>
    </row>
    <row r="428" ht="18.75" customHeight="1" spans="1:6">
      <c r="A428" s="9"/>
      <c r="B428" s="12" t="s">
        <v>26</v>
      </c>
      <c r="C428" s="13" t="s">
        <v>18</v>
      </c>
      <c r="D428" s="14">
        <v>1010</v>
      </c>
      <c r="E428" s="13">
        <v>345.14</v>
      </c>
      <c r="F428" s="13">
        <f t="shared" si="64"/>
        <v>34.85914</v>
      </c>
    </row>
    <row r="429" ht="18.75" customHeight="1" spans="1:6">
      <c r="A429" s="9"/>
      <c r="B429" s="12" t="s">
        <v>111</v>
      </c>
      <c r="C429" s="13" t="s">
        <v>21</v>
      </c>
      <c r="D429" s="14">
        <v>67</v>
      </c>
      <c r="E429" s="13">
        <v>1265.8</v>
      </c>
      <c r="F429" s="13">
        <f t="shared" si="64"/>
        <v>8.48086</v>
      </c>
    </row>
    <row r="430" ht="18.75" customHeight="1" spans="1:6">
      <c r="A430" s="9">
        <v>72</v>
      </c>
      <c r="B430" s="9" t="s">
        <v>112</v>
      </c>
      <c r="C430" s="10"/>
      <c r="D430" s="11"/>
      <c r="E430" s="10"/>
      <c r="F430" s="10">
        <f>SUM(F431:F431)</f>
        <v>17.5695</v>
      </c>
    </row>
    <row r="431" ht="18.75" customHeight="1" spans="1:6">
      <c r="A431" s="12"/>
      <c r="B431" s="12" t="s">
        <v>15</v>
      </c>
      <c r="C431" s="13" t="s">
        <v>12</v>
      </c>
      <c r="D431" s="14">
        <v>2067</v>
      </c>
      <c r="E431" s="13">
        <v>85</v>
      </c>
      <c r="F431" s="13">
        <f t="shared" ref="F431:F436" si="65">D431*E431/10000</f>
        <v>17.5695</v>
      </c>
    </row>
    <row r="432" ht="18.75" customHeight="1" spans="1:6">
      <c r="A432" s="9">
        <v>73</v>
      </c>
      <c r="B432" s="9" t="s">
        <v>113</v>
      </c>
      <c r="C432" s="10"/>
      <c r="D432" s="11"/>
      <c r="E432" s="10"/>
      <c r="F432" s="10">
        <f>SUM(F433:F436)</f>
        <v>42.775156</v>
      </c>
    </row>
    <row r="433" ht="18.75" customHeight="1" spans="1:6">
      <c r="A433" s="9"/>
      <c r="B433" s="12" t="s">
        <v>17</v>
      </c>
      <c r="C433" s="13" t="s">
        <v>18</v>
      </c>
      <c r="D433" s="14">
        <v>2824</v>
      </c>
      <c r="E433" s="13">
        <f>E423</f>
        <v>129.78</v>
      </c>
      <c r="F433" s="13">
        <f t="shared" si="65"/>
        <v>36.649872</v>
      </c>
    </row>
    <row r="434" ht="18.75" customHeight="1" spans="1:6">
      <c r="A434" s="12"/>
      <c r="B434" s="12" t="s">
        <v>11</v>
      </c>
      <c r="C434" s="13" t="s">
        <v>12</v>
      </c>
      <c r="D434" s="14">
        <v>1084</v>
      </c>
      <c r="E434" s="13">
        <f>E420</f>
        <v>13.01</v>
      </c>
      <c r="F434" s="13">
        <f t="shared" si="65"/>
        <v>1.410284</v>
      </c>
    </row>
    <row r="435" ht="18.75" customHeight="1" spans="1:6">
      <c r="A435" s="12"/>
      <c r="B435" s="12" t="s">
        <v>13</v>
      </c>
      <c r="C435" s="13" t="s">
        <v>12</v>
      </c>
      <c r="D435" s="14">
        <v>1084</v>
      </c>
      <c r="E435" s="13">
        <v>25</v>
      </c>
      <c r="F435" s="13">
        <f t="shared" si="65"/>
        <v>2.71</v>
      </c>
    </row>
    <row r="436" ht="18.75" customHeight="1" spans="1:6">
      <c r="A436" s="12"/>
      <c r="B436" s="12" t="s">
        <v>14</v>
      </c>
      <c r="C436" s="13" t="s">
        <v>12</v>
      </c>
      <c r="D436" s="14">
        <v>802</v>
      </c>
      <c r="E436" s="13">
        <v>25</v>
      </c>
      <c r="F436" s="13">
        <f t="shared" si="65"/>
        <v>2.005</v>
      </c>
    </row>
    <row r="437" ht="18.75" customHeight="1" spans="1:6">
      <c r="A437" s="9">
        <v>74</v>
      </c>
      <c r="B437" s="9" t="s">
        <v>114</v>
      </c>
      <c r="C437" s="10"/>
      <c r="D437" s="11"/>
      <c r="E437" s="10"/>
      <c r="F437" s="10">
        <f>SUM(F438:F448)</f>
        <v>369.8748827</v>
      </c>
    </row>
    <row r="438" ht="18.75" customHeight="1" spans="1:6">
      <c r="A438" s="9"/>
      <c r="B438" s="12" t="s">
        <v>17</v>
      </c>
      <c r="C438" s="13" t="s">
        <v>18</v>
      </c>
      <c r="D438" s="14">
        <v>12332</v>
      </c>
      <c r="E438" s="13">
        <v>120.83</v>
      </c>
      <c r="F438" s="13">
        <f t="shared" ref="F438:F448" si="66">D438*E438/10000</f>
        <v>149.007556</v>
      </c>
    </row>
    <row r="439" ht="18.75" customHeight="1" spans="1:6">
      <c r="A439" s="12"/>
      <c r="B439" s="12" t="s">
        <v>59</v>
      </c>
      <c r="C439" s="13" t="s">
        <v>51</v>
      </c>
      <c r="D439" s="14">
        <v>1</v>
      </c>
      <c r="E439" s="13"/>
      <c r="F439" s="13"/>
    </row>
    <row r="440" ht="18.75" customHeight="1" spans="1:6">
      <c r="A440" s="12"/>
      <c r="B440" s="12" t="s">
        <v>28</v>
      </c>
      <c r="C440" s="12" t="s">
        <v>21</v>
      </c>
      <c r="D440" s="15">
        <v>4.7</v>
      </c>
      <c r="E440" s="13">
        <f>E269</f>
        <v>30004.71</v>
      </c>
      <c r="F440" s="13">
        <f t="shared" si="66"/>
        <v>14.1022137</v>
      </c>
    </row>
    <row r="441" ht="18.75" customHeight="1" spans="1:6">
      <c r="A441" s="12"/>
      <c r="B441" s="12" t="s">
        <v>29</v>
      </c>
      <c r="C441" s="12" t="s">
        <v>21</v>
      </c>
      <c r="D441" s="14">
        <v>16</v>
      </c>
      <c r="E441" s="13">
        <f>E305</f>
        <v>8104.25</v>
      </c>
      <c r="F441" s="13">
        <f t="shared" si="66"/>
        <v>12.9668</v>
      </c>
    </row>
    <row r="442" ht="18.75" customHeight="1" spans="1:6">
      <c r="A442" s="12"/>
      <c r="B442" s="12" t="s">
        <v>37</v>
      </c>
      <c r="C442" s="12" t="s">
        <v>21</v>
      </c>
      <c r="D442" s="14">
        <v>10</v>
      </c>
      <c r="E442" s="13">
        <f>E413</f>
        <v>2339.47</v>
      </c>
      <c r="F442" s="13">
        <f t="shared" si="66"/>
        <v>2.33947</v>
      </c>
    </row>
    <row r="443" ht="18.75" customHeight="1" spans="1:6">
      <c r="A443" s="12"/>
      <c r="B443" s="12" t="s">
        <v>20</v>
      </c>
      <c r="C443" s="12" t="s">
        <v>21</v>
      </c>
      <c r="D443" s="14">
        <v>450</v>
      </c>
      <c r="E443" s="13">
        <f>E402</f>
        <v>2601.33</v>
      </c>
      <c r="F443" s="13">
        <f t="shared" si="66"/>
        <v>117.05985</v>
      </c>
    </row>
    <row r="444" ht="18.75" customHeight="1" spans="1:6">
      <c r="A444" s="12"/>
      <c r="B444" s="12" t="s">
        <v>38</v>
      </c>
      <c r="C444" s="12" t="s">
        <v>21</v>
      </c>
      <c r="D444" s="14">
        <v>10</v>
      </c>
      <c r="E444" s="13">
        <f>E361</f>
        <v>564.85</v>
      </c>
      <c r="F444" s="13">
        <f t="shared" si="66"/>
        <v>0.56485</v>
      </c>
    </row>
    <row r="445" ht="18.75" customHeight="1" spans="1:6">
      <c r="A445" s="12"/>
      <c r="B445" s="12" t="s">
        <v>11</v>
      </c>
      <c r="C445" s="13" t="s">
        <v>12</v>
      </c>
      <c r="D445" s="14">
        <v>4643</v>
      </c>
      <c r="E445" s="13">
        <f>E434</f>
        <v>13.01</v>
      </c>
      <c r="F445" s="13">
        <f t="shared" si="66"/>
        <v>6.040543</v>
      </c>
    </row>
    <row r="446" ht="18.75" customHeight="1" spans="1:6">
      <c r="A446" s="12"/>
      <c r="B446" s="12" t="s">
        <v>13</v>
      </c>
      <c r="C446" s="13" t="s">
        <v>12</v>
      </c>
      <c r="D446" s="14">
        <v>3898</v>
      </c>
      <c r="E446" s="13">
        <v>60</v>
      </c>
      <c r="F446" s="13">
        <f t="shared" si="66"/>
        <v>23.388</v>
      </c>
    </row>
    <row r="447" ht="18.75" customHeight="1" spans="1:6">
      <c r="A447" s="12"/>
      <c r="B447" s="12" t="s">
        <v>15</v>
      </c>
      <c r="C447" s="13" t="s">
        <v>12</v>
      </c>
      <c r="D447" s="14">
        <v>3600</v>
      </c>
      <c r="E447" s="13">
        <v>85</v>
      </c>
      <c r="F447" s="13">
        <f t="shared" si="66"/>
        <v>30.6</v>
      </c>
    </row>
    <row r="448" ht="18.75" customHeight="1" spans="1:6">
      <c r="A448" s="9"/>
      <c r="B448" s="12" t="s">
        <v>26</v>
      </c>
      <c r="C448" s="13" t="s">
        <v>18</v>
      </c>
      <c r="D448" s="14">
        <v>400</v>
      </c>
      <c r="E448" s="13">
        <v>345.14</v>
      </c>
      <c r="F448" s="13">
        <f t="shared" si="66"/>
        <v>13.8056</v>
      </c>
    </row>
    <row r="449" ht="18.75" customHeight="1" spans="1:6">
      <c r="A449" s="9">
        <v>75</v>
      </c>
      <c r="B449" s="9" t="s">
        <v>115</v>
      </c>
      <c r="C449" s="10"/>
      <c r="D449" s="11"/>
      <c r="E449" s="10"/>
      <c r="F449" s="10">
        <f>SUM(F450:F452)</f>
        <v>1.951861</v>
      </c>
    </row>
    <row r="450" ht="18.75" customHeight="1" spans="1:6">
      <c r="A450" s="9"/>
      <c r="B450" s="12" t="s">
        <v>17</v>
      </c>
      <c r="C450" s="13" t="s">
        <v>18</v>
      </c>
      <c r="D450" s="14">
        <v>83</v>
      </c>
      <c r="E450" s="13">
        <f>E438</f>
        <v>120.83</v>
      </c>
      <c r="F450" s="13">
        <f t="shared" ref="F450:F452" si="67">D450*E450/10000</f>
        <v>1.002889</v>
      </c>
    </row>
    <row r="451" ht="18.75" customHeight="1" spans="1:6">
      <c r="A451" s="12"/>
      <c r="B451" s="12" t="s">
        <v>11</v>
      </c>
      <c r="C451" s="13" t="s">
        <v>12</v>
      </c>
      <c r="D451" s="14">
        <v>372</v>
      </c>
      <c r="E451" s="13">
        <f>E445</f>
        <v>13.01</v>
      </c>
      <c r="F451" s="13">
        <f t="shared" si="67"/>
        <v>0.483972</v>
      </c>
    </row>
    <row r="452" ht="18.75" customHeight="1" spans="1:6">
      <c r="A452" s="12"/>
      <c r="B452" s="12" t="s">
        <v>14</v>
      </c>
      <c r="C452" s="13" t="s">
        <v>12</v>
      </c>
      <c r="D452" s="14">
        <v>186</v>
      </c>
      <c r="E452" s="13">
        <v>25</v>
      </c>
      <c r="F452" s="13">
        <f t="shared" si="67"/>
        <v>0.465</v>
      </c>
    </row>
    <row r="453" ht="18.75" customHeight="1" spans="1:6">
      <c r="A453" s="9">
        <v>76</v>
      </c>
      <c r="B453" s="9" t="s">
        <v>116</v>
      </c>
      <c r="C453" s="10"/>
      <c r="D453" s="11"/>
      <c r="E453" s="10"/>
      <c r="F453" s="10">
        <f>SUM(F454:F458)</f>
        <v>67.152252</v>
      </c>
    </row>
    <row r="454" ht="18.75" customHeight="1" spans="1:6">
      <c r="A454" s="9"/>
      <c r="B454" s="12" t="s">
        <v>17</v>
      </c>
      <c r="C454" s="13" t="s">
        <v>18</v>
      </c>
      <c r="D454" s="14">
        <v>477</v>
      </c>
      <c r="E454" s="13">
        <f>E450</f>
        <v>120.83</v>
      </c>
      <c r="F454" s="13">
        <f t="shared" ref="F454:F458" si="68">D454*E454/10000</f>
        <v>5.763591</v>
      </c>
    </row>
    <row r="455" ht="18.75" customHeight="1" spans="1:6">
      <c r="A455" s="12"/>
      <c r="B455" s="12" t="s">
        <v>20</v>
      </c>
      <c r="C455" s="12" t="s">
        <v>21</v>
      </c>
      <c r="D455" s="14">
        <v>221</v>
      </c>
      <c r="E455" s="13">
        <f>E443</f>
        <v>2601.33</v>
      </c>
      <c r="F455" s="13">
        <f t="shared" si="68"/>
        <v>57.489393</v>
      </c>
    </row>
    <row r="456" ht="18.75" customHeight="1" spans="1:6">
      <c r="A456" s="12"/>
      <c r="B456" s="12" t="s">
        <v>11</v>
      </c>
      <c r="C456" s="13" t="s">
        <v>12</v>
      </c>
      <c r="D456" s="14">
        <v>868</v>
      </c>
      <c r="E456" s="13">
        <f>E451</f>
        <v>13.01</v>
      </c>
      <c r="F456" s="13">
        <f t="shared" si="68"/>
        <v>1.129268</v>
      </c>
    </row>
    <row r="457" ht="18.75" customHeight="1" spans="1:6">
      <c r="A457" s="12"/>
      <c r="B457" s="12" t="s">
        <v>13</v>
      </c>
      <c r="C457" s="13" t="s">
        <v>12</v>
      </c>
      <c r="D457" s="14">
        <v>674</v>
      </c>
      <c r="E457" s="13">
        <v>25</v>
      </c>
      <c r="F457" s="13">
        <f t="shared" si="68"/>
        <v>1.685</v>
      </c>
    </row>
    <row r="458" ht="18.75" customHeight="1" spans="1:6">
      <c r="A458" s="12"/>
      <c r="B458" s="12" t="s">
        <v>14</v>
      </c>
      <c r="C458" s="13" t="s">
        <v>12</v>
      </c>
      <c r="D458" s="14">
        <v>434</v>
      </c>
      <c r="E458" s="13">
        <v>25</v>
      </c>
      <c r="F458" s="13">
        <f t="shared" si="68"/>
        <v>1.085</v>
      </c>
    </row>
    <row r="459" ht="18.75" customHeight="1" spans="1:6">
      <c r="A459" s="9">
        <v>77</v>
      </c>
      <c r="B459" s="9" t="s">
        <v>117</v>
      </c>
      <c r="C459" s="10"/>
      <c r="D459" s="11"/>
      <c r="E459" s="10"/>
      <c r="F459" s="10">
        <f>SUM(F460:F466)</f>
        <v>71.815477</v>
      </c>
    </row>
    <row r="460" ht="18.75" customHeight="1" spans="1:6">
      <c r="A460" s="9"/>
      <c r="B460" s="12" t="s">
        <v>17</v>
      </c>
      <c r="C460" s="13" t="s">
        <v>18</v>
      </c>
      <c r="D460" s="14">
        <v>2090</v>
      </c>
      <c r="E460" s="13">
        <f>E450</f>
        <v>120.83</v>
      </c>
      <c r="F460" s="13">
        <f t="shared" ref="F460:F466" si="69">D460*E460/10000</f>
        <v>25.25347</v>
      </c>
    </row>
    <row r="461" ht="18.75" customHeight="1" spans="1:6">
      <c r="A461" s="12"/>
      <c r="B461" s="12" t="s">
        <v>37</v>
      </c>
      <c r="C461" s="12" t="s">
        <v>21</v>
      </c>
      <c r="D461" s="14">
        <v>130</v>
      </c>
      <c r="E461" s="13">
        <f>E442</f>
        <v>2339.47</v>
      </c>
      <c r="F461" s="13">
        <f t="shared" si="69"/>
        <v>30.41311</v>
      </c>
    </row>
    <row r="462" ht="18.75" customHeight="1" spans="1:6">
      <c r="A462" s="12"/>
      <c r="B462" s="12" t="s">
        <v>38</v>
      </c>
      <c r="C462" s="12" t="s">
        <v>21</v>
      </c>
      <c r="D462" s="14">
        <v>65</v>
      </c>
      <c r="E462" s="13">
        <f>E361</f>
        <v>564.85</v>
      </c>
      <c r="F462" s="13">
        <f t="shared" si="69"/>
        <v>3.671525</v>
      </c>
    </row>
    <row r="463" ht="18.75" customHeight="1" spans="1:6">
      <c r="A463" s="12"/>
      <c r="B463" s="12" t="s">
        <v>11</v>
      </c>
      <c r="C463" s="13" t="s">
        <v>12</v>
      </c>
      <c r="D463" s="14">
        <v>1552</v>
      </c>
      <c r="E463" s="13">
        <f>E456</f>
        <v>13.01</v>
      </c>
      <c r="F463" s="13">
        <f t="shared" si="69"/>
        <v>2.019152</v>
      </c>
    </row>
    <row r="464" ht="18.75" customHeight="1" spans="1:6">
      <c r="A464" s="12"/>
      <c r="B464" s="12" t="s">
        <v>13</v>
      </c>
      <c r="C464" s="13" t="s">
        <v>12</v>
      </c>
      <c r="D464" s="14">
        <v>814</v>
      </c>
      <c r="E464" s="13">
        <v>25</v>
      </c>
      <c r="F464" s="13">
        <f t="shared" si="69"/>
        <v>2.035</v>
      </c>
    </row>
    <row r="465" ht="18.75" customHeight="1" spans="1:6">
      <c r="A465" s="12"/>
      <c r="B465" s="12" t="s">
        <v>14</v>
      </c>
      <c r="C465" s="13" t="s">
        <v>12</v>
      </c>
      <c r="D465" s="14">
        <v>194</v>
      </c>
      <c r="E465" s="13">
        <v>25</v>
      </c>
      <c r="F465" s="13">
        <f t="shared" si="69"/>
        <v>0.485</v>
      </c>
    </row>
    <row r="466" ht="18.75" customHeight="1" spans="1:6">
      <c r="A466" s="9"/>
      <c r="B466" s="12" t="s">
        <v>26</v>
      </c>
      <c r="C466" s="13" t="s">
        <v>18</v>
      </c>
      <c r="D466" s="14">
        <v>230</v>
      </c>
      <c r="E466" s="13">
        <v>345.14</v>
      </c>
      <c r="F466" s="13">
        <f t="shared" si="69"/>
        <v>7.93822</v>
      </c>
    </row>
    <row r="467" ht="18.75" customHeight="1" spans="1:6">
      <c r="A467" s="9">
        <v>78</v>
      </c>
      <c r="B467" s="9" t="s">
        <v>118</v>
      </c>
      <c r="C467" s="10"/>
      <c r="D467" s="11"/>
      <c r="E467" s="10"/>
      <c r="F467" s="10">
        <f>SUM(F468:F473)</f>
        <v>126.101023</v>
      </c>
    </row>
    <row r="468" ht="18.75" customHeight="1" spans="1:6">
      <c r="A468" s="9"/>
      <c r="B468" s="12" t="s">
        <v>17</v>
      </c>
      <c r="C468" s="13" t="s">
        <v>18</v>
      </c>
      <c r="D468" s="14">
        <v>1414</v>
      </c>
      <c r="E468" s="13">
        <f>E450</f>
        <v>120.83</v>
      </c>
      <c r="F468" s="13">
        <f t="shared" ref="F468:F473" si="70">D468*E468/10000</f>
        <v>17.085362</v>
      </c>
    </row>
    <row r="469" ht="18.75" customHeight="1" spans="1:6">
      <c r="A469" s="12"/>
      <c r="B469" s="12" t="s">
        <v>20</v>
      </c>
      <c r="C469" s="12" t="s">
        <v>21</v>
      </c>
      <c r="D469" s="14">
        <v>389</v>
      </c>
      <c r="E469" s="13">
        <f>E455</f>
        <v>2601.33</v>
      </c>
      <c r="F469" s="13">
        <f t="shared" si="70"/>
        <v>101.191737</v>
      </c>
    </row>
    <row r="470" ht="18.75" customHeight="1" spans="1:6">
      <c r="A470" s="12"/>
      <c r="B470" s="12" t="s">
        <v>11</v>
      </c>
      <c r="C470" s="13" t="s">
        <v>12</v>
      </c>
      <c r="D470" s="14">
        <v>1324</v>
      </c>
      <c r="E470" s="13">
        <f>E463</f>
        <v>13.01</v>
      </c>
      <c r="F470" s="13">
        <f t="shared" si="70"/>
        <v>1.722524</v>
      </c>
    </row>
    <row r="471" ht="18.75" customHeight="1" spans="1:6">
      <c r="A471" s="12"/>
      <c r="B471" s="12" t="s">
        <v>13</v>
      </c>
      <c r="C471" s="13" t="s">
        <v>12</v>
      </c>
      <c r="D471" s="14">
        <v>729</v>
      </c>
      <c r="E471" s="13">
        <v>25</v>
      </c>
      <c r="F471" s="13">
        <f t="shared" si="70"/>
        <v>1.8225</v>
      </c>
    </row>
    <row r="472" ht="18.75" customHeight="1" spans="1:6">
      <c r="A472" s="12"/>
      <c r="B472" s="12" t="s">
        <v>14</v>
      </c>
      <c r="C472" s="13" t="s">
        <v>12</v>
      </c>
      <c r="D472" s="14">
        <v>331</v>
      </c>
      <c r="E472" s="13">
        <v>25</v>
      </c>
      <c r="F472" s="13">
        <f t="shared" si="70"/>
        <v>0.8275</v>
      </c>
    </row>
    <row r="473" ht="18.75" customHeight="1" spans="1:6">
      <c r="A473" s="9"/>
      <c r="B473" s="12" t="s">
        <v>26</v>
      </c>
      <c r="C473" s="13" t="s">
        <v>18</v>
      </c>
      <c r="D473" s="14">
        <v>100</v>
      </c>
      <c r="E473" s="13">
        <v>345.14</v>
      </c>
      <c r="F473" s="13">
        <f t="shared" si="70"/>
        <v>3.4514</v>
      </c>
    </row>
    <row r="474" ht="18.75" customHeight="1" spans="1:6">
      <c r="A474" s="9">
        <v>79</v>
      </c>
      <c r="B474" s="9" t="s">
        <v>119</v>
      </c>
      <c r="C474" s="10"/>
      <c r="D474" s="11"/>
      <c r="E474" s="10"/>
      <c r="F474" s="10">
        <f>SUM(F475:F479)</f>
        <v>51.354457</v>
      </c>
    </row>
    <row r="475" ht="18.75" customHeight="1" spans="1:6">
      <c r="A475" s="9"/>
      <c r="B475" s="12" t="s">
        <v>17</v>
      </c>
      <c r="C475" s="13" t="s">
        <v>18</v>
      </c>
      <c r="D475" s="14">
        <v>1329</v>
      </c>
      <c r="E475" s="13">
        <f>E450</f>
        <v>120.83</v>
      </c>
      <c r="F475" s="13">
        <f t="shared" ref="F475:F479" si="71">D475*E475/10000</f>
        <v>16.058307</v>
      </c>
    </row>
    <row r="476" ht="18.75" customHeight="1" spans="1:6">
      <c r="A476" s="12"/>
      <c r="B476" s="12" t="s">
        <v>20</v>
      </c>
      <c r="C476" s="12" t="s">
        <v>21</v>
      </c>
      <c r="D476" s="14">
        <v>122</v>
      </c>
      <c r="E476" s="13">
        <f>E469</f>
        <v>2601.33</v>
      </c>
      <c r="F476" s="13">
        <f t="shared" si="71"/>
        <v>31.736226</v>
      </c>
    </row>
    <row r="477" ht="18.75" customHeight="1" spans="1:6">
      <c r="A477" s="12"/>
      <c r="B477" s="12" t="s">
        <v>11</v>
      </c>
      <c r="C477" s="13" t="s">
        <v>12</v>
      </c>
      <c r="D477" s="14">
        <v>1224</v>
      </c>
      <c r="E477" s="13">
        <f>E470</f>
        <v>13.01</v>
      </c>
      <c r="F477" s="13">
        <f t="shared" si="71"/>
        <v>1.592424</v>
      </c>
    </row>
    <row r="478" ht="18.75" customHeight="1" spans="1:6">
      <c r="A478" s="12"/>
      <c r="B478" s="12" t="s">
        <v>13</v>
      </c>
      <c r="C478" s="13" t="s">
        <v>12</v>
      </c>
      <c r="D478" s="14">
        <v>481</v>
      </c>
      <c r="E478" s="13">
        <v>25</v>
      </c>
      <c r="F478" s="13">
        <f t="shared" si="71"/>
        <v>1.2025</v>
      </c>
    </row>
    <row r="479" ht="18.75" customHeight="1" spans="1:6">
      <c r="A479" s="12"/>
      <c r="B479" s="12" t="s">
        <v>14</v>
      </c>
      <c r="C479" s="13" t="s">
        <v>12</v>
      </c>
      <c r="D479" s="14">
        <v>306</v>
      </c>
      <c r="E479" s="13">
        <v>25</v>
      </c>
      <c r="F479" s="13">
        <f t="shared" si="71"/>
        <v>0.765</v>
      </c>
    </row>
    <row r="480" ht="18.75" customHeight="1" spans="1:6">
      <c r="A480" s="9">
        <v>80</v>
      </c>
      <c r="B480" s="9" t="s">
        <v>120</v>
      </c>
      <c r="C480" s="10"/>
      <c r="D480" s="11"/>
      <c r="E480" s="10"/>
      <c r="F480" s="10">
        <f>SUM(F481:F484)</f>
        <v>10.803548</v>
      </c>
    </row>
    <row r="481" ht="18.75" customHeight="1" spans="1:6">
      <c r="A481" s="9"/>
      <c r="B481" s="12" t="s">
        <v>17</v>
      </c>
      <c r="C481" s="13" t="s">
        <v>18</v>
      </c>
      <c r="D481" s="14">
        <v>770</v>
      </c>
      <c r="E481" s="13">
        <f>E450</f>
        <v>120.83</v>
      </c>
      <c r="F481" s="13">
        <f t="shared" ref="F481:F484" si="72">D481*E481/10000</f>
        <v>9.30391</v>
      </c>
    </row>
    <row r="482" ht="18.75" customHeight="1" spans="1:6">
      <c r="A482" s="12"/>
      <c r="B482" s="12" t="s">
        <v>11</v>
      </c>
      <c r="C482" s="13" t="s">
        <v>12</v>
      </c>
      <c r="D482" s="14">
        <v>238</v>
      </c>
      <c r="E482" s="13">
        <f>E477</f>
        <v>13.01</v>
      </c>
      <c r="F482" s="13">
        <f t="shared" si="72"/>
        <v>0.309638</v>
      </c>
    </row>
    <row r="483" ht="18.75" customHeight="1" spans="1:6">
      <c r="A483" s="12"/>
      <c r="B483" s="12" t="s">
        <v>13</v>
      </c>
      <c r="C483" s="13" t="s">
        <v>12</v>
      </c>
      <c r="D483" s="14">
        <v>238</v>
      </c>
      <c r="E483" s="13">
        <v>25</v>
      </c>
      <c r="F483" s="13">
        <f t="shared" si="72"/>
        <v>0.595</v>
      </c>
    </row>
    <row r="484" ht="18.75" customHeight="1" spans="1:6">
      <c r="A484" s="12"/>
      <c r="B484" s="12" t="s">
        <v>14</v>
      </c>
      <c r="C484" s="13" t="s">
        <v>12</v>
      </c>
      <c r="D484" s="14">
        <v>238</v>
      </c>
      <c r="E484" s="13">
        <v>25</v>
      </c>
      <c r="F484" s="13">
        <f t="shared" si="72"/>
        <v>0.595</v>
      </c>
    </row>
    <row r="485" ht="18.75" customHeight="1" spans="1:6">
      <c r="A485" s="9">
        <v>81</v>
      </c>
      <c r="B485" s="9" t="s">
        <v>121</v>
      </c>
      <c r="C485" s="10"/>
      <c r="D485" s="11"/>
      <c r="E485" s="10"/>
      <c r="F485" s="10">
        <f>SUM(F486:F493)</f>
        <v>887.771782</v>
      </c>
    </row>
    <row r="486" ht="18.75" customHeight="1" spans="1:6">
      <c r="A486" s="9"/>
      <c r="B486" s="12" t="s">
        <v>17</v>
      </c>
      <c r="C486" s="13" t="s">
        <v>18</v>
      </c>
      <c r="D486" s="14">
        <v>20470</v>
      </c>
      <c r="E486" s="13">
        <f>E450</f>
        <v>120.83</v>
      </c>
      <c r="F486" s="13">
        <f t="shared" ref="F486:F493" si="73">D486*E486/10000</f>
        <v>247.33901</v>
      </c>
    </row>
    <row r="487" ht="18.75" customHeight="1" spans="1:6">
      <c r="A487" s="12"/>
      <c r="B487" s="12" t="s">
        <v>37</v>
      </c>
      <c r="C487" s="12" t="s">
        <v>21</v>
      </c>
      <c r="D487" s="14">
        <v>353</v>
      </c>
      <c r="E487" s="13">
        <f>E461</f>
        <v>2339.47</v>
      </c>
      <c r="F487" s="13">
        <f t="shared" si="73"/>
        <v>82.583291</v>
      </c>
    </row>
    <row r="488" ht="18.75" customHeight="1" spans="1:6">
      <c r="A488" s="12"/>
      <c r="B488" s="12" t="s">
        <v>32</v>
      </c>
      <c r="C488" s="12" t="s">
        <v>21</v>
      </c>
      <c r="D488" s="14">
        <v>1008</v>
      </c>
      <c r="E488" s="13">
        <f>E48</f>
        <v>4863.8</v>
      </c>
      <c r="F488" s="13">
        <f t="shared" si="73"/>
        <v>490.27104</v>
      </c>
    </row>
    <row r="489" ht="18.75" customHeight="1" spans="1:6">
      <c r="A489" s="12"/>
      <c r="B489" s="12" t="s">
        <v>38</v>
      </c>
      <c r="C489" s="12" t="s">
        <v>21</v>
      </c>
      <c r="D489" s="14">
        <v>353</v>
      </c>
      <c r="E489" s="13">
        <f>E361</f>
        <v>564.85</v>
      </c>
      <c r="F489" s="13">
        <f t="shared" si="73"/>
        <v>19.939205</v>
      </c>
    </row>
    <row r="490" ht="18.75" customHeight="1" spans="1:6">
      <c r="A490" s="12"/>
      <c r="B490" s="12" t="s">
        <v>11</v>
      </c>
      <c r="C490" s="13" t="s">
        <v>12</v>
      </c>
      <c r="D490" s="14">
        <v>8436</v>
      </c>
      <c r="E490" s="13">
        <f>E482</f>
        <v>13.01</v>
      </c>
      <c r="F490" s="13">
        <f t="shared" si="73"/>
        <v>10.975236</v>
      </c>
    </row>
    <row r="491" ht="18.75" customHeight="1" spans="1:6">
      <c r="A491" s="12"/>
      <c r="B491" s="12" t="s">
        <v>13</v>
      </c>
      <c r="C491" s="13" t="s">
        <v>12</v>
      </c>
      <c r="D491" s="14">
        <v>1477</v>
      </c>
      <c r="E491" s="13">
        <v>60</v>
      </c>
      <c r="F491" s="13">
        <f t="shared" si="73"/>
        <v>8.862</v>
      </c>
    </row>
    <row r="492" ht="18.75" customHeight="1" spans="1:6">
      <c r="A492" s="12"/>
      <c r="B492" s="12" t="s">
        <v>14</v>
      </c>
      <c r="C492" s="13" t="s">
        <v>12</v>
      </c>
      <c r="D492" s="14">
        <v>4218</v>
      </c>
      <c r="E492" s="13">
        <v>25</v>
      </c>
      <c r="F492" s="13">
        <f t="shared" si="73"/>
        <v>10.545</v>
      </c>
    </row>
    <row r="493" ht="18.75" customHeight="1" spans="1:6">
      <c r="A493" s="9"/>
      <c r="B493" s="12" t="s">
        <v>26</v>
      </c>
      <c r="C493" s="13" t="s">
        <v>18</v>
      </c>
      <c r="D493" s="14">
        <v>500</v>
      </c>
      <c r="E493" s="13">
        <v>345.14</v>
      </c>
      <c r="F493" s="13">
        <f t="shared" si="73"/>
        <v>17.257</v>
      </c>
    </row>
    <row r="494" ht="18.75" customHeight="1" spans="1:6">
      <c r="A494" s="9">
        <v>82</v>
      </c>
      <c r="B494" s="9" t="s">
        <v>122</v>
      </c>
      <c r="C494" s="10"/>
      <c r="D494" s="11"/>
      <c r="E494" s="10"/>
      <c r="F494" s="10">
        <f>SUM(F495:F503)</f>
        <v>231.856138</v>
      </c>
    </row>
    <row r="495" ht="18.75" customHeight="1" spans="1:6">
      <c r="A495" s="9"/>
      <c r="B495" s="12" t="s">
        <v>17</v>
      </c>
      <c r="C495" s="13" t="s">
        <v>18</v>
      </c>
      <c r="D495" s="14">
        <v>1422</v>
      </c>
      <c r="E495" s="13">
        <f>E450</f>
        <v>120.83</v>
      </c>
      <c r="F495" s="13">
        <f t="shared" ref="F495:F503" si="74">D495*E495/10000</f>
        <v>17.182026</v>
      </c>
    </row>
    <row r="496" ht="18.75" customHeight="1" spans="1:6">
      <c r="A496" s="12"/>
      <c r="B496" s="12" t="s">
        <v>37</v>
      </c>
      <c r="C496" s="12" t="s">
        <v>21</v>
      </c>
      <c r="D496" s="14">
        <v>388</v>
      </c>
      <c r="E496" s="13">
        <f>E487</f>
        <v>2339.47</v>
      </c>
      <c r="F496" s="13">
        <f t="shared" si="74"/>
        <v>90.771436</v>
      </c>
    </row>
    <row r="497" ht="18.75" customHeight="1" spans="1:6">
      <c r="A497" s="12"/>
      <c r="B497" s="12" t="s">
        <v>20</v>
      </c>
      <c r="C497" s="12" t="s">
        <v>21</v>
      </c>
      <c r="D497" s="14">
        <v>310</v>
      </c>
      <c r="E497" s="13">
        <f>E476</f>
        <v>2601.33</v>
      </c>
      <c r="F497" s="13">
        <f t="shared" si="74"/>
        <v>80.64123</v>
      </c>
    </row>
    <row r="498" ht="18.75" customHeight="1" spans="1:6">
      <c r="A498" s="12"/>
      <c r="B498" s="12" t="s">
        <v>34</v>
      </c>
      <c r="C498" s="13" t="s">
        <v>12</v>
      </c>
      <c r="D498" s="14">
        <v>620</v>
      </c>
      <c r="E498" s="13">
        <f>E352</f>
        <v>63.13</v>
      </c>
      <c r="F498" s="13">
        <f t="shared" si="74"/>
        <v>3.91406</v>
      </c>
    </row>
    <row r="499" ht="18.75" customHeight="1" spans="1:6">
      <c r="A499" s="12"/>
      <c r="B499" s="12" t="s">
        <v>38</v>
      </c>
      <c r="C499" s="12" t="s">
        <v>21</v>
      </c>
      <c r="D499" s="14">
        <v>388</v>
      </c>
      <c r="E499" s="13">
        <f>E361</f>
        <v>564.85</v>
      </c>
      <c r="F499" s="13">
        <f t="shared" si="74"/>
        <v>21.91618</v>
      </c>
    </row>
    <row r="500" ht="18.75" customHeight="1" spans="1:6">
      <c r="A500" s="12"/>
      <c r="B500" s="12" t="s">
        <v>11</v>
      </c>
      <c r="C500" s="13" t="s">
        <v>12</v>
      </c>
      <c r="D500" s="14">
        <v>4356</v>
      </c>
      <c r="E500" s="13">
        <f>E490</f>
        <v>13.01</v>
      </c>
      <c r="F500" s="13">
        <f t="shared" si="74"/>
        <v>5.667156</v>
      </c>
    </row>
    <row r="501" ht="18.75" customHeight="1" spans="1:6">
      <c r="A501" s="12"/>
      <c r="B501" s="12" t="s">
        <v>13</v>
      </c>
      <c r="C501" s="13" t="s">
        <v>12</v>
      </c>
      <c r="D501" s="14">
        <v>1400</v>
      </c>
      <c r="E501" s="13">
        <v>25</v>
      </c>
      <c r="F501" s="13">
        <f t="shared" si="74"/>
        <v>3.5</v>
      </c>
    </row>
    <row r="502" ht="18.75" customHeight="1" spans="1:6">
      <c r="A502" s="12"/>
      <c r="B502" s="12" t="s">
        <v>14</v>
      </c>
      <c r="C502" s="13" t="s">
        <v>12</v>
      </c>
      <c r="D502" s="14">
        <v>544.5</v>
      </c>
      <c r="E502" s="13">
        <v>25</v>
      </c>
      <c r="F502" s="13">
        <f t="shared" si="74"/>
        <v>1.36125</v>
      </c>
    </row>
    <row r="503" ht="18.75" customHeight="1" spans="1:6">
      <c r="A503" s="9"/>
      <c r="B503" s="12" t="s">
        <v>26</v>
      </c>
      <c r="C503" s="13" t="s">
        <v>18</v>
      </c>
      <c r="D503" s="14">
        <v>200</v>
      </c>
      <c r="E503" s="13">
        <v>345.14</v>
      </c>
      <c r="F503" s="13">
        <f t="shared" si="74"/>
        <v>6.9028</v>
      </c>
    </row>
    <row r="504" ht="18.75" customHeight="1" spans="1:6">
      <c r="A504" s="9">
        <v>83</v>
      </c>
      <c r="B504" s="9" t="s">
        <v>123</v>
      </c>
      <c r="C504" s="10"/>
      <c r="D504" s="11"/>
      <c r="E504" s="10"/>
      <c r="F504" s="10">
        <f>SUM(F505:F507)</f>
        <v>8.63024</v>
      </c>
    </row>
    <row r="505" ht="18.75" customHeight="1" spans="1:6">
      <c r="A505" s="9"/>
      <c r="B505" s="12" t="s">
        <v>17</v>
      </c>
      <c r="C505" s="13" t="s">
        <v>18</v>
      </c>
      <c r="D505" s="14">
        <v>632</v>
      </c>
      <c r="E505" s="13">
        <v>124.3</v>
      </c>
      <c r="F505" s="13">
        <f t="shared" ref="F505:F507" si="75">D505*E505/10000</f>
        <v>7.85576</v>
      </c>
    </row>
    <row r="506" ht="18.75" customHeight="1" spans="1:6">
      <c r="A506" s="12"/>
      <c r="B506" s="12" t="s">
        <v>11</v>
      </c>
      <c r="C506" s="13" t="s">
        <v>12</v>
      </c>
      <c r="D506" s="14">
        <v>480</v>
      </c>
      <c r="E506" s="13">
        <f>E500</f>
        <v>13.01</v>
      </c>
      <c r="F506" s="13">
        <f t="shared" si="75"/>
        <v>0.62448</v>
      </c>
    </row>
    <row r="507" ht="18.75" customHeight="1" spans="1:6">
      <c r="A507" s="12"/>
      <c r="B507" s="12" t="s">
        <v>14</v>
      </c>
      <c r="C507" s="13" t="s">
        <v>12</v>
      </c>
      <c r="D507" s="14">
        <v>60</v>
      </c>
      <c r="E507" s="13">
        <v>25</v>
      </c>
      <c r="F507" s="13">
        <f t="shared" si="75"/>
        <v>0.15</v>
      </c>
    </row>
    <row r="508" ht="18.75" customHeight="1" spans="1:6">
      <c r="A508" s="9">
        <v>84</v>
      </c>
      <c r="B508" s="9" t="s">
        <v>124</v>
      </c>
      <c r="C508" s="10"/>
      <c r="D508" s="11"/>
      <c r="E508" s="10"/>
      <c r="F508" s="10">
        <f>SUM(F509:F513)</f>
        <v>26.842828</v>
      </c>
    </row>
    <row r="509" ht="18.75" customHeight="1" spans="1:6">
      <c r="A509" s="12"/>
      <c r="B509" s="12" t="s">
        <v>37</v>
      </c>
      <c r="C509" s="12" t="s">
        <v>21</v>
      </c>
      <c r="D509" s="14">
        <v>86</v>
      </c>
      <c r="E509" s="13">
        <f>E496</f>
        <v>2339.47</v>
      </c>
      <c r="F509" s="13">
        <f t="shared" ref="F509:F513" si="76">D509*E509/10000</f>
        <v>20.119442</v>
      </c>
    </row>
    <row r="510" ht="18.75" customHeight="1" spans="1:6">
      <c r="A510" s="12"/>
      <c r="B510" s="12" t="s">
        <v>38</v>
      </c>
      <c r="C510" s="12" t="s">
        <v>21</v>
      </c>
      <c r="D510" s="14">
        <v>86</v>
      </c>
      <c r="E510" s="13">
        <f>E361</f>
        <v>564.85</v>
      </c>
      <c r="F510" s="13">
        <f t="shared" si="76"/>
        <v>4.85771</v>
      </c>
    </row>
    <row r="511" ht="18.75" customHeight="1" spans="1:6">
      <c r="A511" s="12"/>
      <c r="B511" s="12" t="s">
        <v>11</v>
      </c>
      <c r="C511" s="13" t="s">
        <v>12</v>
      </c>
      <c r="D511" s="14">
        <v>596</v>
      </c>
      <c r="E511" s="13">
        <f>E506</f>
        <v>13.01</v>
      </c>
      <c r="F511" s="13">
        <f t="shared" si="76"/>
        <v>0.775396</v>
      </c>
    </row>
    <row r="512" ht="18.75" customHeight="1" spans="1:6">
      <c r="A512" s="12"/>
      <c r="B512" s="12" t="s">
        <v>13</v>
      </c>
      <c r="C512" s="13" t="s">
        <v>12</v>
      </c>
      <c r="D512" s="14">
        <v>160</v>
      </c>
      <c r="E512" s="13">
        <v>25</v>
      </c>
      <c r="F512" s="13">
        <f t="shared" si="76"/>
        <v>0.4</v>
      </c>
    </row>
    <row r="513" ht="18.75" customHeight="1" spans="1:6">
      <c r="A513" s="9"/>
      <c r="B513" s="12" t="s">
        <v>26</v>
      </c>
      <c r="C513" s="13" t="s">
        <v>18</v>
      </c>
      <c r="D513" s="14">
        <v>20</v>
      </c>
      <c r="E513" s="13">
        <v>345.14</v>
      </c>
      <c r="F513" s="13">
        <f t="shared" si="76"/>
        <v>0.69028</v>
      </c>
    </row>
    <row r="514" ht="18.75" customHeight="1" spans="1:6">
      <c r="A514" s="9">
        <v>85</v>
      </c>
      <c r="B514" s="9" t="s">
        <v>125</v>
      </c>
      <c r="C514" s="10"/>
      <c r="D514" s="11"/>
      <c r="E514" s="10"/>
      <c r="F514" s="10">
        <f>SUM(F515:F516)</f>
        <v>6.886548</v>
      </c>
    </row>
    <row r="515" ht="18.75" customHeight="1" spans="1:6">
      <c r="A515" s="12"/>
      <c r="B515" s="12" t="s">
        <v>11</v>
      </c>
      <c r="C515" s="13" t="s">
        <v>12</v>
      </c>
      <c r="D515" s="14">
        <v>648</v>
      </c>
      <c r="E515" s="13">
        <f>E511</f>
        <v>13.01</v>
      </c>
      <c r="F515" s="13">
        <f t="shared" ref="F515:F524" si="77">D515*E515/10000</f>
        <v>0.843048</v>
      </c>
    </row>
    <row r="516" ht="18.75" customHeight="1" spans="1:6">
      <c r="A516" s="12"/>
      <c r="B516" s="12" t="s">
        <v>15</v>
      </c>
      <c r="C516" s="13" t="s">
        <v>12</v>
      </c>
      <c r="D516" s="14">
        <v>711</v>
      </c>
      <c r="E516" s="13">
        <v>85</v>
      </c>
      <c r="F516" s="13">
        <f t="shared" si="77"/>
        <v>6.0435</v>
      </c>
    </row>
    <row r="517" ht="18.75" customHeight="1" spans="1:6">
      <c r="A517" s="9">
        <v>86</v>
      </c>
      <c r="B517" s="9" t="s">
        <v>126</v>
      </c>
      <c r="C517" s="10"/>
      <c r="D517" s="11"/>
      <c r="E517" s="10"/>
      <c r="F517" s="10">
        <f>SUM(F518:F524)</f>
        <v>47.424894</v>
      </c>
    </row>
    <row r="518" ht="18.75" customHeight="1" spans="1:6">
      <c r="A518" s="9"/>
      <c r="B518" s="12" t="s">
        <v>17</v>
      </c>
      <c r="C518" s="13" t="s">
        <v>18</v>
      </c>
      <c r="D518" s="14">
        <v>2387</v>
      </c>
      <c r="E518" s="13">
        <f>E505</f>
        <v>124.3</v>
      </c>
      <c r="F518" s="13">
        <f t="shared" si="77"/>
        <v>29.67041</v>
      </c>
    </row>
    <row r="519" ht="18.75" customHeight="1" spans="1:6">
      <c r="A519" s="9"/>
      <c r="B519" s="12" t="s">
        <v>37</v>
      </c>
      <c r="C519" s="12" t="s">
        <v>21</v>
      </c>
      <c r="D519" s="14">
        <v>32</v>
      </c>
      <c r="E519" s="13">
        <f>E509</f>
        <v>2339.47</v>
      </c>
      <c r="F519" s="13">
        <f t="shared" si="77"/>
        <v>7.486304</v>
      </c>
    </row>
    <row r="520" ht="18.75" customHeight="1" spans="1:6">
      <c r="A520" s="9"/>
      <c r="B520" s="12" t="s">
        <v>38</v>
      </c>
      <c r="C520" s="12" t="s">
        <v>21</v>
      </c>
      <c r="D520" s="14">
        <v>32</v>
      </c>
      <c r="E520" s="13">
        <f>E361</f>
        <v>564.85</v>
      </c>
      <c r="F520" s="13">
        <f t="shared" si="77"/>
        <v>1.80752</v>
      </c>
    </row>
    <row r="521" ht="18.75" customHeight="1" spans="1:6">
      <c r="A521" s="12"/>
      <c r="B521" s="12" t="s">
        <v>11</v>
      </c>
      <c r="C521" s="13" t="s">
        <v>12</v>
      </c>
      <c r="D521" s="14">
        <v>2480</v>
      </c>
      <c r="E521" s="13">
        <f>E515</f>
        <v>13.01</v>
      </c>
      <c r="F521" s="13">
        <f t="shared" si="77"/>
        <v>3.22648</v>
      </c>
    </row>
    <row r="522" ht="18.75" customHeight="1" spans="1:6">
      <c r="A522" s="12"/>
      <c r="B522" s="12" t="s">
        <v>13</v>
      </c>
      <c r="C522" s="13" t="s">
        <v>12</v>
      </c>
      <c r="D522" s="14">
        <v>127</v>
      </c>
      <c r="E522" s="13">
        <v>25</v>
      </c>
      <c r="F522" s="13">
        <f t="shared" si="77"/>
        <v>0.3175</v>
      </c>
    </row>
    <row r="523" ht="18.75" customHeight="1" spans="1:6">
      <c r="A523" s="12"/>
      <c r="B523" s="12" t="s">
        <v>14</v>
      </c>
      <c r="C523" s="13" t="s">
        <v>12</v>
      </c>
      <c r="D523" s="14">
        <v>310</v>
      </c>
      <c r="E523" s="13">
        <v>25</v>
      </c>
      <c r="F523" s="13">
        <f t="shared" si="77"/>
        <v>0.775</v>
      </c>
    </row>
    <row r="524" ht="18.75" customHeight="1" spans="1:6">
      <c r="A524" s="9"/>
      <c r="B524" s="12" t="s">
        <v>26</v>
      </c>
      <c r="C524" s="13" t="s">
        <v>18</v>
      </c>
      <c r="D524" s="14">
        <v>120</v>
      </c>
      <c r="E524" s="13">
        <v>345.14</v>
      </c>
      <c r="F524" s="13">
        <f t="shared" si="77"/>
        <v>4.14168</v>
      </c>
    </row>
    <row r="525" ht="18.75" customHeight="1" spans="1:6">
      <c r="A525" s="9">
        <v>87</v>
      </c>
      <c r="B525" s="9" t="s">
        <v>127</v>
      </c>
      <c r="C525" s="10"/>
      <c r="D525" s="11"/>
      <c r="E525" s="10"/>
      <c r="F525" s="10">
        <f>SUM(F526:F531)</f>
        <v>11.934023</v>
      </c>
    </row>
    <row r="526" ht="18.75" customHeight="1" spans="1:6">
      <c r="A526" s="9"/>
      <c r="B526" s="12" t="s">
        <v>17</v>
      </c>
      <c r="C526" s="13" t="s">
        <v>18</v>
      </c>
      <c r="D526" s="14">
        <v>291</v>
      </c>
      <c r="E526" s="13">
        <f>E518</f>
        <v>124.3</v>
      </c>
      <c r="F526" s="13">
        <f t="shared" ref="F526:F531" si="78">D526*E526/10000</f>
        <v>3.61713</v>
      </c>
    </row>
    <row r="527" ht="18.75" customHeight="1" spans="1:6">
      <c r="A527" s="12"/>
      <c r="B527" s="12" t="s">
        <v>37</v>
      </c>
      <c r="C527" s="12" t="s">
        <v>21</v>
      </c>
      <c r="D527" s="14">
        <v>0</v>
      </c>
      <c r="E527" s="13">
        <f>E519</f>
        <v>2339.47</v>
      </c>
      <c r="F527" s="13">
        <f t="shared" si="78"/>
        <v>0</v>
      </c>
    </row>
    <row r="528" ht="18.75" customHeight="1" spans="1:6">
      <c r="A528" s="12"/>
      <c r="B528" s="12" t="s">
        <v>38</v>
      </c>
      <c r="C528" s="12" t="s">
        <v>21</v>
      </c>
      <c r="D528" s="14">
        <v>0</v>
      </c>
      <c r="E528" s="13">
        <f>E361</f>
        <v>564.85</v>
      </c>
      <c r="F528" s="13">
        <f t="shared" si="78"/>
        <v>0</v>
      </c>
    </row>
    <row r="529" ht="18.75" customHeight="1" spans="1:6">
      <c r="A529" s="12"/>
      <c r="B529" s="12" t="s">
        <v>11</v>
      </c>
      <c r="C529" s="13" t="s">
        <v>12</v>
      </c>
      <c r="D529" s="14">
        <v>873</v>
      </c>
      <c r="E529" s="13">
        <f>E521</f>
        <v>13.01</v>
      </c>
      <c r="F529" s="13">
        <f t="shared" si="78"/>
        <v>1.135773</v>
      </c>
    </row>
    <row r="530" ht="18.75" customHeight="1" spans="1:6">
      <c r="A530" s="12"/>
      <c r="B530" s="12" t="s">
        <v>15</v>
      </c>
      <c r="C530" s="13" t="s">
        <v>12</v>
      </c>
      <c r="D530" s="14">
        <v>520</v>
      </c>
      <c r="E530" s="13">
        <v>85</v>
      </c>
      <c r="F530" s="13">
        <f t="shared" si="78"/>
        <v>4.42</v>
      </c>
    </row>
    <row r="531" ht="18.75" customHeight="1" spans="1:6">
      <c r="A531" s="9"/>
      <c r="B531" s="12" t="s">
        <v>26</v>
      </c>
      <c r="C531" s="13" t="s">
        <v>18</v>
      </c>
      <c r="D531" s="14">
        <v>80</v>
      </c>
      <c r="E531" s="13">
        <v>345.14</v>
      </c>
      <c r="F531" s="13">
        <f t="shared" si="78"/>
        <v>2.76112</v>
      </c>
    </row>
    <row r="532" ht="18.75" customHeight="1" spans="1:6">
      <c r="A532" s="9">
        <v>88</v>
      </c>
      <c r="B532" s="9" t="s">
        <v>128</v>
      </c>
      <c r="C532" s="10"/>
      <c r="D532" s="11"/>
      <c r="E532" s="10"/>
      <c r="F532" s="10">
        <f>SUM(F533:F536)</f>
        <v>18.346356</v>
      </c>
    </row>
    <row r="533" ht="18.75" customHeight="1" spans="1:6">
      <c r="A533" s="9"/>
      <c r="B533" s="12" t="s">
        <v>17</v>
      </c>
      <c r="C533" s="13" t="s">
        <v>18</v>
      </c>
      <c r="D533" s="14">
        <v>562</v>
      </c>
      <c r="E533" s="13">
        <f>E518</f>
        <v>124.3</v>
      </c>
      <c r="F533" s="13">
        <f t="shared" ref="F533:F536" si="79">D533*E533/10000</f>
        <v>6.98566</v>
      </c>
    </row>
    <row r="534" ht="18.75" customHeight="1" spans="1:6">
      <c r="A534" s="12"/>
      <c r="B534" s="12" t="s">
        <v>11</v>
      </c>
      <c r="C534" s="13" t="s">
        <v>12</v>
      </c>
      <c r="D534" s="14">
        <v>896</v>
      </c>
      <c r="E534" s="13">
        <f>E529</f>
        <v>13.01</v>
      </c>
      <c r="F534" s="13">
        <f t="shared" si="79"/>
        <v>1.165696</v>
      </c>
    </row>
    <row r="535" ht="18.75" customHeight="1" spans="1:6">
      <c r="A535" s="12"/>
      <c r="B535" s="12" t="s">
        <v>13</v>
      </c>
      <c r="C535" s="13" t="s">
        <v>12</v>
      </c>
      <c r="D535" s="14">
        <v>66</v>
      </c>
      <c r="E535" s="13">
        <v>25</v>
      </c>
      <c r="F535" s="13">
        <f t="shared" si="79"/>
        <v>0.165</v>
      </c>
    </row>
    <row r="536" ht="18.75" customHeight="1" spans="1:6">
      <c r="A536" s="12"/>
      <c r="B536" s="12" t="s">
        <v>15</v>
      </c>
      <c r="C536" s="13" t="s">
        <v>12</v>
      </c>
      <c r="D536" s="14">
        <v>1180</v>
      </c>
      <c r="E536" s="13">
        <v>85</v>
      </c>
      <c r="F536" s="13">
        <f t="shared" si="79"/>
        <v>10.03</v>
      </c>
    </row>
    <row r="537" ht="18.75" customHeight="1" spans="1:6">
      <c r="A537" s="9">
        <v>89</v>
      </c>
      <c r="B537" s="9" t="s">
        <v>129</v>
      </c>
      <c r="C537" s="10"/>
      <c r="D537" s="11"/>
      <c r="E537" s="10"/>
      <c r="F537" s="10">
        <f>SUM(F538:F545)</f>
        <v>127.503998</v>
      </c>
    </row>
    <row r="538" ht="18.75" customHeight="1" spans="1:6">
      <c r="A538" s="9"/>
      <c r="B538" s="12" t="s">
        <v>17</v>
      </c>
      <c r="C538" s="13" t="s">
        <v>18</v>
      </c>
      <c r="D538" s="14">
        <v>876</v>
      </c>
      <c r="E538" s="13">
        <f>E518</f>
        <v>124.3</v>
      </c>
      <c r="F538" s="13">
        <f t="shared" ref="F538:F545" si="80">D538*E538/10000</f>
        <v>10.88868</v>
      </c>
    </row>
    <row r="539" ht="18.75" customHeight="1" spans="1:6">
      <c r="A539" s="12"/>
      <c r="B539" s="12" t="s">
        <v>37</v>
      </c>
      <c r="C539" s="12" t="s">
        <v>21</v>
      </c>
      <c r="D539" s="14">
        <v>54</v>
      </c>
      <c r="E539" s="13">
        <f>E527</f>
        <v>2339.47</v>
      </c>
      <c r="F539" s="13">
        <f t="shared" si="80"/>
        <v>12.633138</v>
      </c>
    </row>
    <row r="540" ht="18.75" customHeight="1" spans="1:6">
      <c r="A540" s="12"/>
      <c r="B540" s="12" t="s">
        <v>20</v>
      </c>
      <c r="C540" s="12" t="s">
        <v>21</v>
      </c>
      <c r="D540" s="14">
        <v>318</v>
      </c>
      <c r="E540" s="13">
        <f>E497</f>
        <v>2601.33</v>
      </c>
      <c r="F540" s="13">
        <f t="shared" si="80"/>
        <v>82.722294</v>
      </c>
    </row>
    <row r="541" ht="18.75" customHeight="1" spans="1:6">
      <c r="A541" s="12"/>
      <c r="B541" s="12" t="s">
        <v>38</v>
      </c>
      <c r="C541" s="12" t="s">
        <v>21</v>
      </c>
      <c r="D541" s="14">
        <v>54</v>
      </c>
      <c r="E541" s="13">
        <f>E361</f>
        <v>564.85</v>
      </c>
      <c r="F541" s="13">
        <f t="shared" si="80"/>
        <v>3.05019</v>
      </c>
    </row>
    <row r="542" ht="18.75" customHeight="1" spans="1:6">
      <c r="A542" s="12"/>
      <c r="B542" s="12" t="s">
        <v>11</v>
      </c>
      <c r="C542" s="13" t="s">
        <v>12</v>
      </c>
      <c r="D542" s="14">
        <v>1096</v>
      </c>
      <c r="E542" s="13">
        <f>E534</f>
        <v>13.01</v>
      </c>
      <c r="F542" s="13">
        <f t="shared" si="80"/>
        <v>1.425896</v>
      </c>
    </row>
    <row r="543" ht="18.75" customHeight="1" spans="1:6">
      <c r="A543" s="12"/>
      <c r="B543" s="12" t="s">
        <v>13</v>
      </c>
      <c r="C543" s="13" t="s">
        <v>12</v>
      </c>
      <c r="D543" s="14">
        <v>299</v>
      </c>
      <c r="E543" s="13">
        <v>25</v>
      </c>
      <c r="F543" s="13">
        <f t="shared" si="80"/>
        <v>0.7475</v>
      </c>
    </row>
    <row r="544" ht="18.75" customHeight="1" spans="1:6">
      <c r="A544" s="12"/>
      <c r="B544" s="12" t="s">
        <v>14</v>
      </c>
      <c r="C544" s="13" t="s">
        <v>12</v>
      </c>
      <c r="D544" s="14">
        <v>202</v>
      </c>
      <c r="E544" s="13">
        <v>25</v>
      </c>
      <c r="F544" s="13">
        <f t="shared" si="80"/>
        <v>0.505</v>
      </c>
    </row>
    <row r="545" ht="18.75" customHeight="1" spans="1:6">
      <c r="A545" s="9"/>
      <c r="B545" s="12" t="s">
        <v>26</v>
      </c>
      <c r="C545" s="13" t="s">
        <v>18</v>
      </c>
      <c r="D545" s="14">
        <v>450</v>
      </c>
      <c r="E545" s="13">
        <v>345.14</v>
      </c>
      <c r="F545" s="13">
        <f t="shared" si="80"/>
        <v>15.5313</v>
      </c>
    </row>
    <row r="546" ht="18.75" customHeight="1" spans="1:6">
      <c r="A546" s="9">
        <v>90</v>
      </c>
      <c r="B546" s="9" t="s">
        <v>130</v>
      </c>
      <c r="C546" s="10"/>
      <c r="D546" s="11"/>
      <c r="E546" s="10"/>
      <c r="F546" s="10">
        <f>SUM(F547:F553)</f>
        <v>106.172497</v>
      </c>
    </row>
    <row r="547" ht="18.75" customHeight="1" spans="1:6">
      <c r="A547" s="12"/>
      <c r="B547" s="12" t="s">
        <v>37</v>
      </c>
      <c r="C547" s="12" t="s">
        <v>21</v>
      </c>
      <c r="D547" s="14">
        <v>151</v>
      </c>
      <c r="E547" s="13">
        <f>E539</f>
        <v>2339.47</v>
      </c>
      <c r="F547" s="13">
        <f t="shared" ref="F547:F553" si="81">D547*E547/10000</f>
        <v>35.325997</v>
      </c>
    </row>
    <row r="548" ht="18.75" customHeight="1" spans="1:6">
      <c r="A548" s="12"/>
      <c r="B548" s="12" t="s">
        <v>20</v>
      </c>
      <c r="C548" s="12" t="s">
        <v>21</v>
      </c>
      <c r="D548" s="14">
        <v>173</v>
      </c>
      <c r="E548" s="13">
        <f>E540</f>
        <v>2601.33</v>
      </c>
      <c r="F548" s="13">
        <f t="shared" si="81"/>
        <v>45.003009</v>
      </c>
    </row>
    <row r="549" ht="18.75" customHeight="1" spans="1:6">
      <c r="A549" s="12"/>
      <c r="B549" s="12" t="s">
        <v>38</v>
      </c>
      <c r="C549" s="12" t="s">
        <v>21</v>
      </c>
      <c r="D549" s="14">
        <v>151</v>
      </c>
      <c r="E549" s="13">
        <f>E361</f>
        <v>564.85</v>
      </c>
      <c r="F549" s="13">
        <f t="shared" si="81"/>
        <v>8.529235</v>
      </c>
    </row>
    <row r="550" ht="18.75" customHeight="1" spans="1:6">
      <c r="A550" s="12"/>
      <c r="B550" s="12" t="s">
        <v>11</v>
      </c>
      <c r="C550" s="13" t="s">
        <v>12</v>
      </c>
      <c r="D550" s="14">
        <v>856</v>
      </c>
      <c r="E550" s="13">
        <f>E542</f>
        <v>13.01</v>
      </c>
      <c r="F550" s="13">
        <f t="shared" si="81"/>
        <v>1.113656</v>
      </c>
    </row>
    <row r="551" ht="18.75" customHeight="1" spans="1:6">
      <c r="A551" s="12"/>
      <c r="B551" s="12" t="s">
        <v>13</v>
      </c>
      <c r="C551" s="13" t="s">
        <v>12</v>
      </c>
      <c r="D551" s="14">
        <v>638</v>
      </c>
      <c r="E551" s="13">
        <v>25</v>
      </c>
      <c r="F551" s="13">
        <f t="shared" si="81"/>
        <v>1.595</v>
      </c>
    </row>
    <row r="552" ht="18.75" customHeight="1" spans="1:6">
      <c r="A552" s="12"/>
      <c r="B552" s="12" t="s">
        <v>14</v>
      </c>
      <c r="C552" s="13" t="s">
        <v>12</v>
      </c>
      <c r="D552" s="14">
        <v>320</v>
      </c>
      <c r="E552" s="13">
        <v>25</v>
      </c>
      <c r="F552" s="13">
        <f t="shared" si="81"/>
        <v>0.8</v>
      </c>
    </row>
    <row r="553" ht="18.75" customHeight="1" spans="1:6">
      <c r="A553" s="9"/>
      <c r="B553" s="12" t="s">
        <v>26</v>
      </c>
      <c r="C553" s="13" t="s">
        <v>18</v>
      </c>
      <c r="D553" s="14">
        <v>400</v>
      </c>
      <c r="E553" s="13">
        <v>345.14</v>
      </c>
      <c r="F553" s="13">
        <f t="shared" si="81"/>
        <v>13.8056</v>
      </c>
    </row>
    <row r="554" ht="18.75" customHeight="1" spans="1:6">
      <c r="A554" s="9">
        <v>91</v>
      </c>
      <c r="B554" s="9" t="s">
        <v>131</v>
      </c>
      <c r="C554" s="10"/>
      <c r="D554" s="11"/>
      <c r="E554" s="10"/>
      <c r="F554" s="10">
        <f>SUM(F555:F561)</f>
        <v>104.5841145</v>
      </c>
    </row>
    <row r="555" ht="18.75" customHeight="1" spans="1:6">
      <c r="A555" s="12"/>
      <c r="B555" s="12" t="s">
        <v>59</v>
      </c>
      <c r="C555" s="13" t="s">
        <v>51</v>
      </c>
      <c r="D555" s="14">
        <v>1</v>
      </c>
      <c r="E555" s="13"/>
      <c r="F555" s="13">
        <f t="shared" ref="F555:F561" si="82">D555*E555/10000</f>
        <v>0</v>
      </c>
    </row>
    <row r="556" ht="18.75" customHeight="1" spans="1:6">
      <c r="A556" s="12"/>
      <c r="B556" s="12" t="s">
        <v>28</v>
      </c>
      <c r="C556" s="12" t="s">
        <v>21</v>
      </c>
      <c r="D556" s="14">
        <v>26</v>
      </c>
      <c r="E556" s="13">
        <f>E152</f>
        <v>26897.29</v>
      </c>
      <c r="F556" s="13">
        <f t="shared" si="82"/>
        <v>69.932954</v>
      </c>
    </row>
    <row r="557" ht="18.75" customHeight="1" spans="1:6">
      <c r="A557" s="12"/>
      <c r="B557" s="12" t="s">
        <v>29</v>
      </c>
      <c r="C557" s="12" t="s">
        <v>21</v>
      </c>
      <c r="D557" s="15">
        <v>12.5</v>
      </c>
      <c r="E557" s="13">
        <f>E441</f>
        <v>8104.25</v>
      </c>
      <c r="F557" s="13">
        <f t="shared" si="82"/>
        <v>10.1303125</v>
      </c>
    </row>
    <row r="558" ht="18.75" customHeight="1" spans="1:6">
      <c r="A558" s="12"/>
      <c r="B558" s="12" t="s">
        <v>37</v>
      </c>
      <c r="C558" s="12" t="s">
        <v>21</v>
      </c>
      <c r="D558" s="14">
        <v>55</v>
      </c>
      <c r="E558" s="13">
        <f>E547</f>
        <v>2339.47</v>
      </c>
      <c r="F558" s="13">
        <f t="shared" si="82"/>
        <v>12.867085</v>
      </c>
    </row>
    <row r="559" ht="18.75" customHeight="1" spans="1:6">
      <c r="A559" s="12"/>
      <c r="B559" s="12" t="s">
        <v>38</v>
      </c>
      <c r="C559" s="12" t="s">
        <v>21</v>
      </c>
      <c r="D559" s="14">
        <v>55</v>
      </c>
      <c r="E559" s="13">
        <f>E377</f>
        <v>564.85</v>
      </c>
      <c r="F559" s="13">
        <f t="shared" si="82"/>
        <v>3.106675</v>
      </c>
    </row>
    <row r="560" ht="18.75" customHeight="1" spans="1:6">
      <c r="A560" s="12"/>
      <c r="B560" s="12" t="s">
        <v>11</v>
      </c>
      <c r="C560" s="13" t="s">
        <v>12</v>
      </c>
      <c r="D560" s="14">
        <v>468</v>
      </c>
      <c r="E560" s="13">
        <f>E550</f>
        <v>13.01</v>
      </c>
      <c r="F560" s="13">
        <f t="shared" si="82"/>
        <v>0.608868</v>
      </c>
    </row>
    <row r="561" ht="18.75" customHeight="1" spans="1:6">
      <c r="A561" s="9"/>
      <c r="B561" s="12" t="s">
        <v>26</v>
      </c>
      <c r="C561" s="13" t="s">
        <v>18</v>
      </c>
      <c r="D561" s="14">
        <v>230</v>
      </c>
      <c r="E561" s="13">
        <v>345.14</v>
      </c>
      <c r="F561" s="13">
        <f t="shared" si="82"/>
        <v>7.93822</v>
      </c>
    </row>
    <row r="562" ht="18.75" customHeight="1" spans="1:6">
      <c r="A562" s="9">
        <v>92</v>
      </c>
      <c r="B562" s="12" t="s">
        <v>132</v>
      </c>
      <c r="C562" s="10"/>
      <c r="D562" s="11"/>
      <c r="E562" s="10"/>
      <c r="F562" s="10">
        <f>SUM(F563:F571)</f>
        <v>123.3028648</v>
      </c>
    </row>
    <row r="563" ht="18.75" customHeight="1" spans="1:6">
      <c r="A563" s="9"/>
      <c r="B563" s="12" t="s">
        <v>17</v>
      </c>
      <c r="C563" s="13" t="s">
        <v>18</v>
      </c>
      <c r="D563" s="14">
        <v>3242</v>
      </c>
      <c r="E563" s="13">
        <f>E518</f>
        <v>124.3</v>
      </c>
      <c r="F563" s="13">
        <f t="shared" ref="F563:F571" si="83">D563*E563/10000</f>
        <v>40.29806</v>
      </c>
    </row>
    <row r="564" ht="18.75" customHeight="1" spans="1:6">
      <c r="A564" s="12"/>
      <c r="B564" s="12" t="s">
        <v>28</v>
      </c>
      <c r="C564" s="12" t="s">
        <v>21</v>
      </c>
      <c r="D564" s="15">
        <v>3.7</v>
      </c>
      <c r="E564" s="13">
        <f>E303</f>
        <v>36908.24</v>
      </c>
      <c r="F564" s="13">
        <f t="shared" si="83"/>
        <v>13.6560488</v>
      </c>
    </row>
    <row r="565" ht="18.75" customHeight="1" spans="1:6">
      <c r="A565" s="12"/>
      <c r="B565" s="12" t="s">
        <v>29</v>
      </c>
      <c r="C565" s="12" t="s">
        <v>21</v>
      </c>
      <c r="D565" s="14">
        <v>20</v>
      </c>
      <c r="E565" s="13">
        <f>E557</f>
        <v>8104.25</v>
      </c>
      <c r="F565" s="13">
        <f t="shared" si="83"/>
        <v>16.2085</v>
      </c>
    </row>
    <row r="566" ht="18.75" customHeight="1" spans="1:6">
      <c r="A566" s="12"/>
      <c r="B566" s="12" t="s">
        <v>37</v>
      </c>
      <c r="C566" s="12" t="s">
        <v>21</v>
      </c>
      <c r="D566" s="14">
        <v>141</v>
      </c>
      <c r="E566" s="13">
        <f>E558</f>
        <v>2339.47</v>
      </c>
      <c r="F566" s="13">
        <f t="shared" si="83"/>
        <v>32.986527</v>
      </c>
    </row>
    <row r="567" ht="18.75" customHeight="1" spans="1:6">
      <c r="A567" s="12"/>
      <c r="B567" s="12" t="s">
        <v>38</v>
      </c>
      <c r="C567" s="12" t="s">
        <v>21</v>
      </c>
      <c r="D567" s="14">
        <v>141</v>
      </c>
      <c r="E567" s="13">
        <f>E377</f>
        <v>564.85</v>
      </c>
      <c r="F567" s="13">
        <f t="shared" si="83"/>
        <v>7.964385</v>
      </c>
    </row>
    <row r="568" ht="18.75" customHeight="1" spans="1:6">
      <c r="A568" s="12"/>
      <c r="B568" s="12" t="s">
        <v>11</v>
      </c>
      <c r="C568" s="13" t="s">
        <v>12</v>
      </c>
      <c r="D568" s="14">
        <v>1844</v>
      </c>
      <c r="E568" s="13">
        <f>E560</f>
        <v>13.01</v>
      </c>
      <c r="F568" s="13">
        <f t="shared" si="83"/>
        <v>2.399044</v>
      </c>
    </row>
    <row r="569" ht="18.75" customHeight="1" spans="1:6">
      <c r="A569" s="12"/>
      <c r="B569" s="12" t="s">
        <v>13</v>
      </c>
      <c r="C569" s="13" t="s">
        <v>12</v>
      </c>
      <c r="D569" s="14">
        <v>233</v>
      </c>
      <c r="E569" s="13">
        <v>25</v>
      </c>
      <c r="F569" s="13">
        <f t="shared" si="83"/>
        <v>0.5825</v>
      </c>
    </row>
    <row r="570" ht="18.75" customHeight="1" spans="1:6">
      <c r="A570" s="12"/>
      <c r="B570" s="12" t="s">
        <v>14</v>
      </c>
      <c r="C570" s="13" t="s">
        <v>12</v>
      </c>
      <c r="D570" s="14">
        <v>922</v>
      </c>
      <c r="E570" s="13">
        <v>25</v>
      </c>
      <c r="F570" s="13">
        <f t="shared" si="83"/>
        <v>2.305</v>
      </c>
    </row>
    <row r="571" ht="18.75" customHeight="1" spans="1:6">
      <c r="A571" s="9"/>
      <c r="B571" s="12" t="s">
        <v>26</v>
      </c>
      <c r="C571" s="13" t="s">
        <v>18</v>
      </c>
      <c r="D571" s="14">
        <v>200</v>
      </c>
      <c r="E571" s="13">
        <v>345.14</v>
      </c>
      <c r="F571" s="13">
        <f t="shared" si="83"/>
        <v>6.9028</v>
      </c>
    </row>
    <row r="572" ht="18.75" customHeight="1" spans="1:6">
      <c r="A572" s="9">
        <v>93</v>
      </c>
      <c r="B572" s="9" t="s">
        <v>133</v>
      </c>
      <c r="C572" s="10"/>
      <c r="D572" s="11"/>
      <c r="E572" s="10"/>
      <c r="F572" s="10">
        <f>SUM(F573:F575)</f>
        <v>10.738798</v>
      </c>
    </row>
    <row r="573" ht="18.75" customHeight="1" spans="1:6">
      <c r="A573" s="9"/>
      <c r="B573" s="12" t="s">
        <v>17</v>
      </c>
      <c r="C573" s="13" t="s">
        <v>18</v>
      </c>
      <c r="D573" s="14">
        <v>798</v>
      </c>
      <c r="E573" s="13">
        <f>E518</f>
        <v>124.3</v>
      </c>
      <c r="F573" s="13">
        <f t="shared" ref="F573:F575" si="84">D573*E573/10000</f>
        <v>9.91914</v>
      </c>
    </row>
    <row r="574" ht="18.75" customHeight="1" spans="1:6">
      <c r="A574" s="12"/>
      <c r="B574" s="12" t="s">
        <v>11</v>
      </c>
      <c r="C574" s="13" t="s">
        <v>12</v>
      </c>
      <c r="D574" s="14">
        <v>508</v>
      </c>
      <c r="E574" s="13">
        <f>E568</f>
        <v>13.01</v>
      </c>
      <c r="F574" s="13">
        <f t="shared" si="84"/>
        <v>0.660908</v>
      </c>
    </row>
    <row r="575" ht="18.75" customHeight="1" spans="1:6">
      <c r="A575" s="12"/>
      <c r="B575" s="12" t="s">
        <v>14</v>
      </c>
      <c r="C575" s="13" t="s">
        <v>12</v>
      </c>
      <c r="D575" s="14">
        <v>63.5</v>
      </c>
      <c r="E575" s="13">
        <v>25</v>
      </c>
      <c r="F575" s="13">
        <f t="shared" si="84"/>
        <v>0.15875</v>
      </c>
    </row>
    <row r="576" ht="18.75" customHeight="1" spans="1:6">
      <c r="A576" s="9">
        <v>94</v>
      </c>
      <c r="B576" s="9" t="s">
        <v>134</v>
      </c>
      <c r="C576" s="10"/>
      <c r="D576" s="11"/>
      <c r="E576" s="10"/>
      <c r="F576" s="10">
        <f>SUM(F577:F580)</f>
        <v>17.78107</v>
      </c>
    </row>
    <row r="577" ht="18.75" customHeight="1" spans="1:6">
      <c r="A577" s="9"/>
      <c r="B577" s="12" t="s">
        <v>17</v>
      </c>
      <c r="C577" s="13" t="s">
        <v>18</v>
      </c>
      <c r="D577" s="14">
        <v>349</v>
      </c>
      <c r="E577" s="13">
        <f>E518</f>
        <v>124.3</v>
      </c>
      <c r="F577" s="13">
        <f t="shared" ref="F577:F580" si="85">D577*E577/10000</f>
        <v>4.33807</v>
      </c>
    </row>
    <row r="578" ht="18.75" customHeight="1" spans="1:6">
      <c r="A578" s="12"/>
      <c r="B578" s="12" t="s">
        <v>11</v>
      </c>
      <c r="C578" s="13" t="s">
        <v>12</v>
      </c>
      <c r="D578" s="14">
        <v>1000</v>
      </c>
      <c r="E578" s="13">
        <f>E574</f>
        <v>13.01</v>
      </c>
      <c r="F578" s="13">
        <f t="shared" si="85"/>
        <v>1.301</v>
      </c>
    </row>
    <row r="579" ht="18.75" customHeight="1" spans="1:6">
      <c r="A579" s="12"/>
      <c r="B579" s="12" t="s">
        <v>13</v>
      </c>
      <c r="C579" s="13" t="s">
        <v>12</v>
      </c>
      <c r="D579" s="14">
        <v>736</v>
      </c>
      <c r="E579" s="13">
        <v>25</v>
      </c>
      <c r="F579" s="13">
        <f t="shared" si="85"/>
        <v>1.84</v>
      </c>
    </row>
    <row r="580" ht="18.75" customHeight="1" spans="1:6">
      <c r="A580" s="12"/>
      <c r="B580" s="12" t="s">
        <v>15</v>
      </c>
      <c r="C580" s="13" t="s">
        <v>12</v>
      </c>
      <c r="D580" s="14">
        <v>1212</v>
      </c>
      <c r="E580" s="13">
        <v>85</v>
      </c>
      <c r="F580" s="13">
        <f t="shared" si="85"/>
        <v>10.302</v>
      </c>
    </row>
    <row r="581" s="1" customFormat="1" ht="18.75" customHeight="1" spans="1:6">
      <c r="A581" s="9">
        <v>95</v>
      </c>
      <c r="B581" s="9" t="s">
        <v>135</v>
      </c>
      <c r="C581" s="10"/>
      <c r="D581" s="11"/>
      <c r="E581" s="10"/>
      <c r="F581" s="10">
        <f>SUM(F582:F588)</f>
        <v>33.177014</v>
      </c>
    </row>
    <row r="582" ht="18.75" customHeight="1" spans="1:6">
      <c r="A582" s="9"/>
      <c r="B582" s="12" t="s">
        <v>17</v>
      </c>
      <c r="C582" s="13" t="s">
        <v>18</v>
      </c>
      <c r="D582" s="14">
        <v>261</v>
      </c>
      <c r="E582" s="13">
        <v>121.5</v>
      </c>
      <c r="F582" s="13">
        <f t="shared" ref="F582:F588" si="86">D582*E582/10000</f>
        <v>3.17115</v>
      </c>
    </row>
    <row r="583" ht="18.75" customHeight="1" spans="1:6">
      <c r="A583" s="12"/>
      <c r="B583" s="12" t="s">
        <v>37</v>
      </c>
      <c r="C583" s="12" t="s">
        <v>21</v>
      </c>
      <c r="D583" s="14">
        <v>72</v>
      </c>
      <c r="E583" s="13">
        <f>E566</f>
        <v>2339.47</v>
      </c>
      <c r="F583" s="13">
        <f t="shared" si="86"/>
        <v>16.844184</v>
      </c>
    </row>
    <row r="584" ht="18.75" customHeight="1" spans="1:6">
      <c r="A584" s="12"/>
      <c r="B584" s="12" t="s">
        <v>38</v>
      </c>
      <c r="C584" s="12" t="s">
        <v>21</v>
      </c>
      <c r="D584" s="14">
        <v>72</v>
      </c>
      <c r="E584" s="13">
        <f>E377</f>
        <v>564.85</v>
      </c>
      <c r="F584" s="13">
        <f t="shared" si="86"/>
        <v>4.06692</v>
      </c>
    </row>
    <row r="585" ht="18.75" customHeight="1" spans="1:6">
      <c r="A585" s="12"/>
      <c r="B585" s="12" t="s">
        <v>11</v>
      </c>
      <c r="C585" s="13" t="s">
        <v>12</v>
      </c>
      <c r="D585" s="14">
        <v>300</v>
      </c>
      <c r="E585" s="13">
        <f>E578</f>
        <v>13.01</v>
      </c>
      <c r="F585" s="13">
        <f t="shared" si="86"/>
        <v>0.3903</v>
      </c>
    </row>
    <row r="586" ht="18.75" customHeight="1" spans="1:6">
      <c r="A586" s="12"/>
      <c r="B586" s="12" t="s">
        <v>13</v>
      </c>
      <c r="C586" s="13" t="s">
        <v>12</v>
      </c>
      <c r="D586" s="14">
        <v>325</v>
      </c>
      <c r="E586" s="13">
        <v>25</v>
      </c>
      <c r="F586" s="13">
        <f t="shared" si="86"/>
        <v>0.8125</v>
      </c>
    </row>
    <row r="587" ht="18.75" customHeight="1" spans="1:6">
      <c r="A587" s="12"/>
      <c r="B587" s="12" t="s">
        <v>15</v>
      </c>
      <c r="C587" s="13" t="s">
        <v>12</v>
      </c>
      <c r="D587" s="14">
        <v>360</v>
      </c>
      <c r="E587" s="13">
        <v>85</v>
      </c>
      <c r="F587" s="13">
        <f t="shared" si="86"/>
        <v>3.06</v>
      </c>
    </row>
    <row r="588" ht="18.75" customHeight="1" spans="1:6">
      <c r="A588" s="9"/>
      <c r="B588" s="12" t="s">
        <v>26</v>
      </c>
      <c r="C588" s="13" t="s">
        <v>18</v>
      </c>
      <c r="D588" s="14">
        <v>140</v>
      </c>
      <c r="E588" s="13">
        <v>345.14</v>
      </c>
      <c r="F588" s="13">
        <f t="shared" si="86"/>
        <v>4.83196</v>
      </c>
    </row>
    <row r="589" ht="18.75" customHeight="1" spans="1:6">
      <c r="A589" s="9">
        <v>96</v>
      </c>
      <c r="B589" s="9" t="s">
        <v>136</v>
      </c>
      <c r="C589" s="10"/>
      <c r="D589" s="11"/>
      <c r="E589" s="10"/>
      <c r="F589" s="10">
        <f>SUM(F590:F593)</f>
        <v>9.947622</v>
      </c>
    </row>
    <row r="590" ht="18.75" customHeight="1" spans="1:6">
      <c r="A590" s="9"/>
      <c r="B590" s="12" t="s">
        <v>17</v>
      </c>
      <c r="C590" s="13" t="s">
        <v>18</v>
      </c>
      <c r="D590" s="14">
        <v>571</v>
      </c>
      <c r="E590" s="13">
        <f>E526</f>
        <v>124.3</v>
      </c>
      <c r="F590" s="13">
        <f t="shared" ref="F590:F593" si="87">D590*E590/10000</f>
        <v>7.09753</v>
      </c>
    </row>
    <row r="591" ht="18.75" customHeight="1" spans="1:6">
      <c r="A591" s="12"/>
      <c r="B591" s="12" t="s">
        <v>11</v>
      </c>
      <c r="C591" s="13" t="s">
        <v>12</v>
      </c>
      <c r="D591" s="14">
        <v>492</v>
      </c>
      <c r="E591" s="13">
        <f>E585</f>
        <v>13.01</v>
      </c>
      <c r="F591" s="13">
        <f t="shared" si="87"/>
        <v>0.640092</v>
      </c>
    </row>
    <row r="592" ht="18.75" customHeight="1" spans="1:6">
      <c r="A592" s="12"/>
      <c r="B592" s="12" t="s">
        <v>13</v>
      </c>
      <c r="C592" s="13" t="s">
        <v>12</v>
      </c>
      <c r="D592" s="14">
        <v>392</v>
      </c>
      <c r="E592" s="13">
        <v>25</v>
      </c>
      <c r="F592" s="13">
        <f t="shared" si="87"/>
        <v>0.98</v>
      </c>
    </row>
    <row r="593" ht="18.75" customHeight="1" spans="1:6">
      <c r="A593" s="12"/>
      <c r="B593" s="12" t="s">
        <v>14</v>
      </c>
      <c r="C593" s="13" t="s">
        <v>12</v>
      </c>
      <c r="D593" s="14">
        <v>492</v>
      </c>
      <c r="E593" s="13">
        <v>25</v>
      </c>
      <c r="F593" s="13">
        <f t="shared" si="87"/>
        <v>1.23</v>
      </c>
    </row>
    <row r="594" ht="18.75" customHeight="1" spans="1:6">
      <c r="A594" s="9">
        <v>97</v>
      </c>
      <c r="B594" s="9" t="s">
        <v>137</v>
      </c>
      <c r="C594" s="10"/>
      <c r="D594" s="11"/>
      <c r="E594" s="10"/>
      <c r="F594" s="10">
        <f>SUM(F595:F598)</f>
        <v>12.799362</v>
      </c>
    </row>
    <row r="595" ht="18.75" customHeight="1" spans="1:6">
      <c r="A595" s="9"/>
      <c r="B595" s="12" t="s">
        <v>17</v>
      </c>
      <c r="C595" s="13" t="s">
        <v>18</v>
      </c>
      <c r="D595" s="14">
        <v>865</v>
      </c>
      <c r="E595" s="13">
        <f>E526</f>
        <v>124.3</v>
      </c>
      <c r="F595" s="13">
        <f t="shared" ref="F595:F598" si="88">D595*E595/10000</f>
        <v>10.75195</v>
      </c>
    </row>
    <row r="596" ht="18.75" customHeight="1" spans="1:6">
      <c r="A596" s="12"/>
      <c r="B596" s="12" t="s">
        <v>11</v>
      </c>
      <c r="C596" s="13" t="s">
        <v>12</v>
      </c>
      <c r="D596" s="14">
        <v>532</v>
      </c>
      <c r="E596" s="13">
        <f>E591</f>
        <v>13.01</v>
      </c>
      <c r="F596" s="13">
        <f t="shared" si="88"/>
        <v>0.692132</v>
      </c>
    </row>
    <row r="597" ht="18.75" customHeight="1" spans="1:6">
      <c r="A597" s="12"/>
      <c r="B597" s="12" t="s">
        <v>14</v>
      </c>
      <c r="C597" s="13" t="s">
        <v>12</v>
      </c>
      <c r="D597" s="14">
        <v>266</v>
      </c>
      <c r="E597" s="13">
        <v>25</v>
      </c>
      <c r="F597" s="13">
        <f t="shared" si="88"/>
        <v>0.665</v>
      </c>
    </row>
    <row r="598" ht="18.75" customHeight="1" spans="1:6">
      <c r="A598" s="9"/>
      <c r="B598" s="12" t="s">
        <v>26</v>
      </c>
      <c r="C598" s="13" t="s">
        <v>18</v>
      </c>
      <c r="D598" s="14">
        <v>20</v>
      </c>
      <c r="E598" s="13">
        <v>345.14</v>
      </c>
      <c r="F598" s="13">
        <f t="shared" si="88"/>
        <v>0.69028</v>
      </c>
    </row>
    <row r="599" ht="18.75" customHeight="1" spans="1:6">
      <c r="A599" s="9">
        <v>98</v>
      </c>
      <c r="B599" s="9" t="s">
        <v>138</v>
      </c>
      <c r="C599" s="10"/>
      <c r="D599" s="11"/>
      <c r="E599" s="10"/>
      <c r="F599" s="10">
        <f>SUM(F600:F605)</f>
        <v>19.338032</v>
      </c>
    </row>
    <row r="600" ht="18.75" customHeight="1" spans="1:6">
      <c r="A600" s="9"/>
      <c r="B600" s="12" t="s">
        <v>17</v>
      </c>
      <c r="C600" s="13" t="s">
        <v>18</v>
      </c>
      <c r="D600" s="14">
        <v>502</v>
      </c>
      <c r="E600" s="13">
        <f>E526</f>
        <v>124.3</v>
      </c>
      <c r="F600" s="13">
        <f t="shared" ref="F600:F605" si="89">D600*E600/10000</f>
        <v>6.23986</v>
      </c>
    </row>
    <row r="601" ht="18.75" customHeight="1" spans="1:6">
      <c r="A601" s="12"/>
      <c r="B601" s="12" t="s">
        <v>45</v>
      </c>
      <c r="C601" s="12" t="s">
        <v>21</v>
      </c>
      <c r="D601" s="14">
        <v>106</v>
      </c>
      <c r="E601" s="13">
        <f>E98</f>
        <v>965.92</v>
      </c>
      <c r="F601" s="13">
        <f t="shared" si="89"/>
        <v>10.238752</v>
      </c>
    </row>
    <row r="602" ht="18.75" customHeight="1" spans="1:6">
      <c r="A602" s="12"/>
      <c r="B602" s="12" t="s">
        <v>11</v>
      </c>
      <c r="C602" s="13" t="s">
        <v>12</v>
      </c>
      <c r="D602" s="14">
        <v>220</v>
      </c>
      <c r="E602" s="13">
        <f>E596</f>
        <v>13.01</v>
      </c>
      <c r="F602" s="13">
        <f t="shared" si="89"/>
        <v>0.28622</v>
      </c>
    </row>
    <row r="603" ht="18.75" customHeight="1" spans="1:6">
      <c r="A603" s="12"/>
      <c r="B603" s="12" t="s">
        <v>13</v>
      </c>
      <c r="C603" s="13" t="s">
        <v>12</v>
      </c>
      <c r="D603" s="14">
        <v>229</v>
      </c>
      <c r="E603" s="13">
        <v>25</v>
      </c>
      <c r="F603" s="13">
        <f t="shared" si="89"/>
        <v>0.5725</v>
      </c>
    </row>
    <row r="604" ht="18.75" customHeight="1" spans="1:6">
      <c r="A604" s="12"/>
      <c r="B604" s="12" t="s">
        <v>14</v>
      </c>
      <c r="C604" s="13" t="s">
        <v>12</v>
      </c>
      <c r="D604" s="14">
        <v>110</v>
      </c>
      <c r="E604" s="13">
        <v>25</v>
      </c>
      <c r="F604" s="13">
        <f t="shared" si="89"/>
        <v>0.275</v>
      </c>
    </row>
    <row r="605" ht="18.75" customHeight="1" spans="1:6">
      <c r="A605" s="9"/>
      <c r="B605" s="12" t="s">
        <v>26</v>
      </c>
      <c r="C605" s="13" t="s">
        <v>18</v>
      </c>
      <c r="D605" s="14">
        <v>50</v>
      </c>
      <c r="E605" s="13">
        <v>345.14</v>
      </c>
      <c r="F605" s="13">
        <f t="shared" si="89"/>
        <v>1.7257</v>
      </c>
    </row>
    <row r="606" ht="18.75" customHeight="1" spans="1:6">
      <c r="A606" s="9">
        <v>99</v>
      </c>
      <c r="B606" s="9" t="s">
        <v>139</v>
      </c>
      <c r="C606" s="10"/>
      <c r="D606" s="11"/>
      <c r="E606" s="10"/>
      <c r="F606" s="10">
        <f>F607+F610+F611+F612+F614+F613</f>
        <v>273.827719</v>
      </c>
    </row>
    <row r="607" ht="18.75" customHeight="1" spans="1:6">
      <c r="A607" s="16" t="s">
        <v>140</v>
      </c>
      <c r="B607" s="12" t="s">
        <v>141</v>
      </c>
      <c r="C607" s="13"/>
      <c r="D607" s="14"/>
      <c r="E607" s="13"/>
      <c r="F607" s="13">
        <f>F608+F609</f>
        <v>36.395195</v>
      </c>
    </row>
    <row r="608" ht="18.75" customHeight="1" spans="1:6">
      <c r="A608" s="16"/>
      <c r="B608" s="12" t="s">
        <v>142</v>
      </c>
      <c r="C608" s="13" t="s">
        <v>51</v>
      </c>
      <c r="D608" s="14">
        <v>1</v>
      </c>
      <c r="E608" s="13">
        <v>156805.36</v>
      </c>
      <c r="F608" s="13">
        <f t="shared" ref="F608:F613" si="90">D608*E608/10000</f>
        <v>15.680536</v>
      </c>
    </row>
    <row r="609" ht="18.75" customHeight="1" spans="1:6">
      <c r="A609" s="16"/>
      <c r="B609" s="12" t="s">
        <v>143</v>
      </c>
      <c r="C609" s="13" t="s">
        <v>51</v>
      </c>
      <c r="D609" s="14">
        <v>1</v>
      </c>
      <c r="E609" s="13">
        <v>207146.59</v>
      </c>
      <c r="F609" s="13">
        <f t="shared" si="90"/>
        <v>20.714659</v>
      </c>
    </row>
    <row r="610" ht="18.75" customHeight="1" spans="1:6">
      <c r="A610" s="16" t="s">
        <v>144</v>
      </c>
      <c r="B610" s="12" t="s">
        <v>145</v>
      </c>
      <c r="C610" s="13" t="s">
        <v>51</v>
      </c>
      <c r="D610" s="14">
        <v>1</v>
      </c>
      <c r="E610" s="13">
        <v>121583.04</v>
      </c>
      <c r="F610" s="13">
        <f t="shared" si="90"/>
        <v>12.158304</v>
      </c>
    </row>
    <row r="611" ht="18.75" customHeight="1" spans="1:6">
      <c r="A611" s="16" t="s">
        <v>146</v>
      </c>
      <c r="B611" s="12" t="s">
        <v>147</v>
      </c>
      <c r="C611" s="13" t="s">
        <v>51</v>
      </c>
      <c r="D611" s="14">
        <v>12</v>
      </c>
      <c r="E611" s="13">
        <v>14463.56</v>
      </c>
      <c r="F611" s="13">
        <f t="shared" si="90"/>
        <v>17.356272</v>
      </c>
    </row>
    <row r="612" ht="18.75" customHeight="1" spans="1:6">
      <c r="A612" s="16" t="s">
        <v>148</v>
      </c>
      <c r="B612" s="12" t="s">
        <v>149</v>
      </c>
      <c r="C612" s="13" t="s">
        <v>51</v>
      </c>
      <c r="D612" s="14">
        <v>6</v>
      </c>
      <c r="E612" s="13">
        <v>30000</v>
      </c>
      <c r="F612" s="13">
        <f t="shared" si="90"/>
        <v>18</v>
      </c>
    </row>
    <row r="613" ht="18.75" customHeight="1" spans="1:6">
      <c r="A613" s="16" t="s">
        <v>150</v>
      </c>
      <c r="B613" s="12" t="s">
        <v>151</v>
      </c>
      <c r="C613" s="13" t="s">
        <v>51</v>
      </c>
      <c r="D613" s="14">
        <v>90</v>
      </c>
      <c r="E613" s="13">
        <v>3000</v>
      </c>
      <c r="F613" s="13">
        <f t="shared" si="90"/>
        <v>27</v>
      </c>
    </row>
    <row r="614" ht="18.75" customHeight="1" spans="1:6">
      <c r="A614" s="16" t="s">
        <v>152</v>
      </c>
      <c r="B614" s="12" t="s">
        <v>153</v>
      </c>
      <c r="C614" s="13"/>
      <c r="D614" s="14"/>
      <c r="E614" s="13"/>
      <c r="F614" s="13">
        <f>F615+F620</f>
        <v>162.917948</v>
      </c>
    </row>
    <row r="615" ht="18.75" customHeight="1" spans="1:6">
      <c r="A615" s="16" t="s">
        <v>154</v>
      </c>
      <c r="B615" s="12" t="s">
        <v>155</v>
      </c>
      <c r="C615" s="13"/>
      <c r="D615" s="14"/>
      <c r="E615" s="13"/>
      <c r="F615" s="13">
        <f>SUM(F616:F619)</f>
        <v>57.983918</v>
      </c>
    </row>
    <row r="616" ht="18.75" customHeight="1" spans="1:6">
      <c r="A616" s="12"/>
      <c r="B616" s="12" t="s">
        <v>156</v>
      </c>
      <c r="C616" s="13" t="s">
        <v>21</v>
      </c>
      <c r="D616" s="14">
        <v>446</v>
      </c>
      <c r="E616" s="13">
        <v>502.14</v>
      </c>
      <c r="F616" s="13">
        <f t="shared" ref="F616:F620" si="91">D616*E616/10000</f>
        <v>22.395444</v>
      </c>
    </row>
    <row r="617" ht="18.75" customHeight="1" spans="1:6">
      <c r="A617" s="12"/>
      <c r="B617" s="12" t="s">
        <v>153</v>
      </c>
      <c r="C617" s="13" t="s">
        <v>12</v>
      </c>
      <c r="D617" s="14">
        <v>446</v>
      </c>
      <c r="E617" s="13">
        <v>286.83</v>
      </c>
      <c r="F617" s="13">
        <f t="shared" si="91"/>
        <v>12.792618</v>
      </c>
    </row>
    <row r="618" ht="18.75" customHeight="1" spans="1:6">
      <c r="A618" s="12"/>
      <c r="B618" s="12" t="s">
        <v>157</v>
      </c>
      <c r="C618" s="13" t="s">
        <v>51</v>
      </c>
      <c r="D618" s="14">
        <v>4</v>
      </c>
      <c r="E618" s="13">
        <v>6989.64</v>
      </c>
      <c r="F618" s="13">
        <f t="shared" si="91"/>
        <v>2.795856</v>
      </c>
    </row>
    <row r="619" ht="18.75" customHeight="1" spans="1:6">
      <c r="A619" s="12"/>
      <c r="B619" s="12" t="s">
        <v>158</v>
      </c>
      <c r="C619" s="13" t="s">
        <v>159</v>
      </c>
      <c r="D619" s="14">
        <v>1</v>
      </c>
      <c r="E619" s="13">
        <v>200000</v>
      </c>
      <c r="F619" s="13">
        <f t="shared" si="91"/>
        <v>20</v>
      </c>
    </row>
    <row r="620" ht="18.75" customHeight="1" spans="1:6">
      <c r="A620" s="12">
        <v>6.2</v>
      </c>
      <c r="B620" s="12" t="s">
        <v>160</v>
      </c>
      <c r="C620" s="13" t="s">
        <v>12</v>
      </c>
      <c r="D620" s="14">
        <v>5185</v>
      </c>
      <c r="E620" s="13">
        <v>202.38</v>
      </c>
      <c r="F620" s="13">
        <f t="shared" si="91"/>
        <v>104.93403</v>
      </c>
    </row>
    <row r="621" ht="18.75" customHeight="1" spans="1:6">
      <c r="A621" s="9">
        <v>100</v>
      </c>
      <c r="B621" s="9" t="s">
        <v>161</v>
      </c>
      <c r="C621" s="10"/>
      <c r="D621" s="11"/>
      <c r="E621" s="10"/>
      <c r="F621" s="10">
        <f>SUM(F622:F625)</f>
        <v>231.410259</v>
      </c>
    </row>
    <row r="622" ht="18.75" customHeight="1" spans="1:6">
      <c r="A622" s="9"/>
      <c r="B622" s="12" t="s">
        <v>162</v>
      </c>
      <c r="C622" s="13" t="s">
        <v>21</v>
      </c>
      <c r="D622" s="14">
        <v>733</v>
      </c>
      <c r="E622" s="13">
        <v>1076.53</v>
      </c>
      <c r="F622" s="13">
        <f t="shared" ref="F622:F625" si="92">D622*E622/10000</f>
        <v>78.909649</v>
      </c>
    </row>
    <row r="623" ht="18.75" customHeight="1" spans="1:6">
      <c r="A623" s="12"/>
      <c r="B623" s="12" t="s">
        <v>163</v>
      </c>
      <c r="C623" s="13" t="s">
        <v>18</v>
      </c>
      <c r="D623" s="14">
        <v>5600</v>
      </c>
      <c r="E623" s="13">
        <v>23.36</v>
      </c>
      <c r="F623" s="13">
        <f t="shared" si="92"/>
        <v>13.0816</v>
      </c>
    </row>
    <row r="624" ht="18.75" customHeight="1" spans="1:6">
      <c r="A624" s="12"/>
      <c r="B624" s="12" t="s">
        <v>164</v>
      </c>
      <c r="C624" s="13" t="s">
        <v>18</v>
      </c>
      <c r="D624" s="14">
        <v>7370</v>
      </c>
      <c r="E624" s="13">
        <v>153.41</v>
      </c>
      <c r="F624" s="13">
        <f t="shared" si="92"/>
        <v>113.06317</v>
      </c>
    </row>
    <row r="625" ht="18.75" customHeight="1" spans="1:6">
      <c r="A625" s="12"/>
      <c r="B625" s="12" t="s">
        <v>165</v>
      </c>
      <c r="C625" s="13" t="s">
        <v>18</v>
      </c>
      <c r="D625" s="14">
        <v>237440</v>
      </c>
      <c r="E625" s="13">
        <v>1.11</v>
      </c>
      <c r="F625" s="13">
        <f t="shared" si="92"/>
        <v>26.35584</v>
      </c>
    </row>
    <row r="626" ht="18.75" customHeight="1" spans="1:6">
      <c r="A626" s="9" t="s">
        <v>166</v>
      </c>
      <c r="B626" s="9" t="s">
        <v>167</v>
      </c>
      <c r="C626" s="10"/>
      <c r="D626" s="11"/>
      <c r="E626" s="10"/>
      <c r="F626" s="10">
        <f>SUM(F627:F637)</f>
        <v>1498.3928203</v>
      </c>
    </row>
    <row r="627" s="1" customFormat="1" ht="33" customHeight="1" spans="1:6">
      <c r="A627" s="16" t="s">
        <v>168</v>
      </c>
      <c r="B627" s="17" t="s">
        <v>169</v>
      </c>
      <c r="C627" s="12"/>
      <c r="D627" s="18"/>
      <c r="E627" s="12"/>
      <c r="F627" s="13">
        <f>F4*0.05</f>
        <v>569.4128203</v>
      </c>
    </row>
    <row r="628" ht="18.75" customHeight="1" spans="1:6">
      <c r="A628" s="12">
        <v>2</v>
      </c>
      <c r="B628" s="17" t="s">
        <v>170</v>
      </c>
      <c r="C628" s="9"/>
      <c r="D628" s="19"/>
      <c r="E628" s="9"/>
      <c r="F628" s="13">
        <v>309.92</v>
      </c>
    </row>
    <row r="629" ht="18.75" customHeight="1" spans="1:6">
      <c r="A629" s="12">
        <v>3</v>
      </c>
      <c r="B629" s="17" t="s">
        <v>171</v>
      </c>
      <c r="C629" s="12"/>
      <c r="D629" s="18"/>
      <c r="E629" s="12"/>
      <c r="F629" s="13">
        <f>ROUND(F4*0.8%,2)</f>
        <v>91.11</v>
      </c>
    </row>
    <row r="630" ht="18.75" customHeight="1" spans="1:6">
      <c r="A630" s="12">
        <v>4</v>
      </c>
      <c r="B630" s="17" t="s">
        <v>172</v>
      </c>
      <c r="C630" s="12"/>
      <c r="D630" s="18"/>
      <c r="E630" s="12"/>
      <c r="F630" s="13">
        <v>401</v>
      </c>
    </row>
    <row r="631" ht="18.75" customHeight="1" spans="1:6">
      <c r="A631" s="16" t="s">
        <v>173</v>
      </c>
      <c r="B631" s="17" t="s">
        <v>174</v>
      </c>
      <c r="C631" s="12" t="s">
        <v>175</v>
      </c>
      <c r="D631" s="18">
        <v>203</v>
      </c>
      <c r="E631" s="13">
        <v>3452.8</v>
      </c>
      <c r="F631" s="13">
        <v>16.39</v>
      </c>
    </row>
    <row r="632" ht="18.75" customHeight="1" spans="1:6">
      <c r="A632" s="16" t="s">
        <v>176</v>
      </c>
      <c r="B632" s="17" t="s">
        <v>177</v>
      </c>
      <c r="C632" s="12"/>
      <c r="D632" s="18"/>
      <c r="E632" s="13"/>
      <c r="F632" s="20">
        <f>ROUND(1000*0.279%+2000*0.257%+2000*0.234%+(F4-5000)*0.198%,2)</f>
        <v>25.26</v>
      </c>
    </row>
    <row r="633" ht="18.75" customHeight="1" spans="1:6">
      <c r="A633" s="16" t="s">
        <v>178</v>
      </c>
      <c r="B633" s="17" t="s">
        <v>179</v>
      </c>
      <c r="C633" s="12"/>
      <c r="D633" s="18"/>
      <c r="E633" s="13"/>
      <c r="F633" s="20">
        <f>ROUND(3000*0.09%+2000*0.077%+(F4-5000)*0.063%,2)</f>
        <v>8.26</v>
      </c>
    </row>
    <row r="634" ht="18.75" customHeight="1" spans="1:6">
      <c r="A634" s="16" t="s">
        <v>180</v>
      </c>
      <c r="B634" s="17" t="s">
        <v>181</v>
      </c>
      <c r="C634" s="12"/>
      <c r="D634" s="18"/>
      <c r="E634" s="13"/>
      <c r="F634" s="20">
        <f>ROUND(1000*0.09%+2000*0.081%+2000*0.072%+(F4-5000)*0.054%,2)</f>
        <v>7.41</v>
      </c>
    </row>
    <row r="635" ht="18.75" customHeight="1" spans="1:6">
      <c r="A635" s="16" t="s">
        <v>182</v>
      </c>
      <c r="B635" s="17" t="s">
        <v>183</v>
      </c>
      <c r="C635" s="12"/>
      <c r="D635" s="18"/>
      <c r="E635" s="12"/>
      <c r="F635" s="20">
        <f>ROUND(500*0.35%+500*0.33%+2000*0.29%+2000*0.27%+(F4-5000)*0.22%,2)</f>
        <v>28.65</v>
      </c>
    </row>
    <row r="636" ht="18.75" customHeight="1" spans="1:6">
      <c r="A636" s="16" t="s">
        <v>184</v>
      </c>
      <c r="B636" s="17" t="s">
        <v>185</v>
      </c>
      <c r="C636" s="12"/>
      <c r="D636" s="18"/>
      <c r="E636" s="12"/>
      <c r="F636" s="13">
        <v>17.06</v>
      </c>
    </row>
    <row r="637" ht="18.75" customHeight="1" spans="1:6">
      <c r="A637" s="16" t="s">
        <v>186</v>
      </c>
      <c r="B637" s="17" t="s">
        <v>187</v>
      </c>
      <c r="C637" s="13"/>
      <c r="D637" s="14"/>
      <c r="E637" s="13"/>
      <c r="F637" s="13">
        <v>23.92</v>
      </c>
    </row>
    <row r="638" ht="18.75" customHeight="1" spans="1:6">
      <c r="A638" s="9" t="s">
        <v>188</v>
      </c>
      <c r="B638" s="9" t="s">
        <v>189</v>
      </c>
      <c r="C638" s="10"/>
      <c r="D638" s="11"/>
      <c r="E638" s="10"/>
      <c r="F638" s="10">
        <f>F4+F626</f>
        <v>12886.6492263</v>
      </c>
    </row>
  </sheetData>
  <autoFilter ref="A2:E639">
    <extLst/>
  </autoFilter>
  <mergeCells count="1">
    <mergeCell ref="A2:F2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吉剑锋</cp:lastModifiedBy>
  <dcterms:created xsi:type="dcterms:W3CDTF">2022-01-08T01:18:00Z</dcterms:created>
  <dcterms:modified xsi:type="dcterms:W3CDTF">2025-05-12T04:55:57Z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5DE9B44A70B544B581AC166E81B1D528_13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true</vt:bool>
  </property>
</Properties>
</file>